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7"/>
  </bookViews>
  <sheets>
    <sheet name="1" sheetId="1" r:id="rId1"/>
    <sheet name="2" sheetId="2" r:id="rId2"/>
    <sheet name="3" sheetId="3" r:id="rId3"/>
    <sheet name="4" sheetId="4" r:id="rId4"/>
    <sheet name="5" sheetId="5" r:id="rId5"/>
    <sheet name="6" sheetId="6" r:id="rId6"/>
    <sheet name="7" sheetId="7" r:id="rId7"/>
    <sheet name="8" sheetId="8" r:id="rId8"/>
  </sheets>
  <definedNames>
    <definedName name="Excel_BuiltIn_Print_Area" localSheetId="4">'5'!$E$1:$P$32</definedName>
    <definedName name="Excel_BuiltIn_Print_Titles" localSheetId="1">'2'!#REF!</definedName>
    <definedName name="Excel_BuiltIn_Print_Titles" localSheetId="4">'7'!$IS$12:$IV$13</definedName>
    <definedName name="_xlnm.Print_Titles" localSheetId="0">'1'!$15:$17</definedName>
    <definedName name="_xlnm.Print_Titles" localSheetId="2">'3'!$9:$10</definedName>
    <definedName name="_xlnm.Print_Titles" localSheetId="3">'4'!$10:$11</definedName>
    <definedName name="_xlnm.Print_Titles" localSheetId="4">'5'!$10:$11</definedName>
    <definedName name="_xlnm.Print_Titles" localSheetId="5">'6'!$9:$10</definedName>
    <definedName name="_xlnm.Print_Area" localSheetId="0">'1'!$A$5:$L$64</definedName>
    <definedName name="_xlnm.Print_Area" localSheetId="1">'2'!$A$1:$K$126</definedName>
    <definedName name="_xlnm.Print_Area" localSheetId="2">'3'!$A$1:$H$24</definedName>
    <definedName name="_xlnm.Print_Area" localSheetId="4">'5'!$A$1:$P$80</definedName>
    <definedName name="_xlnm.Print_Area" localSheetId="5">'6'!$A$1:$G$91</definedName>
  </definedNames>
  <calcPr fullCalcOnLoad="1"/>
</workbook>
</file>

<file path=xl/sharedStrings.xml><?xml version="1.0" encoding="utf-8"?>
<sst xmlns="http://schemas.openxmlformats.org/spreadsheetml/2006/main" count="1823" uniqueCount="612">
  <si>
    <t>решением Вавожского районного Совета депутатов от 24 апреля 2015 года №201 «О внесении изменений в решение Вавожского районного Совета депутатов от 21 ноября 2014 года № 173 «О бюджете муниципального образования «Вавожский район» на 2015 год и на плановый период 2016-2017 годов»</t>
  </si>
  <si>
    <t>Форма 1. Отчет о достигнутых значениях целевых показателей (индикаторов) муниципальной программы</t>
  </si>
  <si>
    <t>Наименование муниципальной программы</t>
  </si>
  <si>
    <t>Код аналитической программной классификации</t>
  </si>
  <si>
    <t>№ п/п</t>
  </si>
  <si>
    <t>Наименование целевого показателя (индикатора)</t>
  </si>
  <si>
    <t>Единица измерения</t>
  </si>
  <si>
    <t>Отклонение факта на конец отчетного периода от плана на отчетный год</t>
  </si>
  <si>
    <t>% исполнения плана на отчетный год</t>
  </si>
  <si>
    <t>Темп роста (снижения) к уровню прошлого года, % (1)</t>
  </si>
  <si>
    <t>Обоснова-ние отклонений значений целевого показателя (индикатора)</t>
  </si>
  <si>
    <t>Факт на начало отчетного периода (за прошлый год)</t>
  </si>
  <si>
    <t>План на конец отчетного (текущего года)</t>
  </si>
  <si>
    <t>Факт на конец отчетного периода, нарастающим итогом</t>
  </si>
  <si>
    <t>МП</t>
  </si>
  <si>
    <t>Пп</t>
  </si>
  <si>
    <t>Форма 2. Отчет о выполнении основных мероприятий муниципальной программы</t>
  </si>
  <si>
    <t>Наименование подпрограммы, основного мероприятия, мероприятия</t>
  </si>
  <si>
    <t>Ответственный  исполнитель, соисполнители</t>
  </si>
  <si>
    <t>Срок выполнения плановый</t>
  </si>
  <si>
    <t>Ожидаемый непосредственный результат</t>
  </si>
  <si>
    <t>Достигнутый  результат на конец отчетного периода</t>
  </si>
  <si>
    <t>Проблемы, возникающие в ходе реализации мероприятия</t>
  </si>
  <si>
    <t>ОМ</t>
  </si>
  <si>
    <t>М</t>
  </si>
  <si>
    <t xml:space="preserve"> Организация библиотечного обслуживания  населения</t>
  </si>
  <si>
    <t>03</t>
  </si>
  <si>
    <t>1</t>
  </si>
  <si>
    <t>01</t>
  </si>
  <si>
    <t>Заключение соглашений с органами местного самоуправления поселений по организации библиотечного обслуживания населения, комплектованию и обеспечению сохранности библиотечных фондов поселения</t>
  </si>
  <si>
    <t>Отдел культуры Администрации муниципального образования "Вавожский район"</t>
  </si>
  <si>
    <t>Организация библиотечного обслуживания населения в поселениях</t>
  </si>
  <si>
    <t>02</t>
  </si>
  <si>
    <t>Оказание муниципальной услуги по оказанию библиотечного обслуживания населения</t>
  </si>
  <si>
    <t>МБУК "Вавожская ЦБС"</t>
  </si>
  <si>
    <t>Осуществление библиотечного, библиографического и информационного обслуживания населения МБУК «Вавожская ЦБС» в соответствии с муниципальным заданием</t>
  </si>
  <si>
    <t>04</t>
  </si>
  <si>
    <t>МБУК "Вавожская ЦБС", Отдел культуры Администрации муниципального образования "Вавожский район"</t>
  </si>
  <si>
    <t>Деятельность мини-музеев «Летопись истории», «История села»</t>
  </si>
  <si>
    <t>Создание на базе библиотек клубов общения, любителей книги, семейного чтения</t>
  </si>
  <si>
    <t>Оформление тематических выставок</t>
  </si>
  <si>
    <t>05</t>
  </si>
  <si>
    <t>О3</t>
  </si>
  <si>
    <t>межбюджетные трансферты  из бюджета Удмуртской Республики</t>
  </si>
  <si>
    <t>межбюджетные трансферты  из бюджета поселений</t>
  </si>
  <si>
    <t>Создание центров общественного доступа (компьютерных аудиторий) в филиалах МБУК «Вавожская ЦБС» к электронным фондам публичных библиотек Удмуртской Республики</t>
  </si>
  <si>
    <t>Обеспечение всех филиалов МБУК «Вавожская ЦБС» доступом к информационно-телекоммуникационной сети «Интернет», приобретение необходимого оборудования и обучение сотрудников МБУК «Вавожская ЦБС»</t>
  </si>
  <si>
    <t>06</t>
  </si>
  <si>
    <t>07</t>
  </si>
  <si>
    <t>Создание электронных информационных ресурсов</t>
  </si>
  <si>
    <t xml:space="preserve"> Администрация муниципального образования "Вавожский район"</t>
  </si>
  <si>
    <t>08</t>
  </si>
  <si>
    <t xml:space="preserve">Постановление Администрации муниципального образования «Вавожский район» О внесении изменений в постановление Администрации 
муниципального образования «Вавожский район от 01 июля 2014 г. № 645
«Об утверждении муниципальной программы «Развитие культуры и туризма Вавожского района» на 2015-2020 годы»
</t>
  </si>
  <si>
    <t>Постановление Администрации муниципального образования «Вавожский район» О внесении изменений в постановление Администрации муниципального образования «Вавожский район от 01.07.2014 г. № 645 «Об утверждении муниципальной программы «Развитие культуры и туризма Вавожского района» на 2015-2020 годы»</t>
  </si>
  <si>
    <t>В соответствии с решением Совета депутатов Вавожского района от 25 ноября 2015 года №234 «О бюджете Вавожского района на 2016 год»</t>
  </si>
  <si>
    <t>Срок выполнения фактический</t>
  </si>
  <si>
    <t>0320360620</t>
  </si>
  <si>
    <t>851</t>
  </si>
  <si>
    <t>0320161620</t>
  </si>
  <si>
    <t>0330161600</t>
  </si>
  <si>
    <t>0340161630</t>
  </si>
  <si>
    <t>Постановление Администрации муниципального образования "Вавожский район" О внесениий изменений в постановление Администрации муниципального образования "Вавожский район" от 01.07.2014 г. № 645 "Об утверждении муниципальной программы "Развитие культуры и туризма Вавожского района" на 2015-2020 годы"</t>
  </si>
  <si>
    <t>Постановление Администрации муниципального образования "Вавожский район" О внесениий изменений в постановление Администрации муниципального образования "Вавожский район" от 01.07.2014 г. № 645 "Об утверждении муниципальной программы "Развитие культуры и туризма Вавожского района" на 2015-2020 годы</t>
  </si>
  <si>
    <t>В соответствии с решением Совета депутатов Вавожского района от 15 декабря 2016 года №24 «О бюджете муниципального образования "Вавожский район" на 2017 год плановый период 2018 и 2019 годов»</t>
  </si>
  <si>
    <t>В соответствии с решением Совета депутатов Вавожского района от 15 декабря 2016 года №24 «О бюджете муниципального образования "Вавожский район" на 2017 год и на плановый период 2018 и 2019годов»</t>
  </si>
  <si>
    <t>Ложкина И.Г.</t>
  </si>
  <si>
    <t xml:space="preserve">1 в год, в январе совместно с управлением народного образования </t>
  </si>
  <si>
    <t xml:space="preserve">единица </t>
  </si>
  <si>
    <t>Количество документов (библиографических записей, добавленных в электронный каталог)</t>
  </si>
  <si>
    <t>Организация деятельности клубных формирований и формирований самодеятельного народного творчества</t>
  </si>
  <si>
    <t>Публичный показ музейных предметов, музейных коллекций</t>
  </si>
  <si>
    <t>Число посетителей</t>
  </si>
  <si>
    <t>Создание экспозиций (выставок)</t>
  </si>
  <si>
    <t>Количество экспозиций</t>
  </si>
  <si>
    <t>Выявление, изучение, сохранение, развитие и популяризация объектов нематериального культурного наследия народов РФ в области традиционной народной культуры</t>
  </si>
  <si>
    <t>количество мероприятий</t>
  </si>
  <si>
    <t>един.</t>
  </si>
  <si>
    <t xml:space="preserve">Обеспечение деятельности муниципальных культурно-досуговых учреждений </t>
  </si>
  <si>
    <t>Оказание муниципальной услуги "Организация деятельности клубных формирований и формирований самодеятельного народного творчества", «Организация и проведение культурно-массовых мероприятий»</t>
  </si>
  <si>
    <t>12</t>
  </si>
  <si>
    <t>Уплата налога на имущество</t>
  </si>
  <si>
    <t xml:space="preserve">Обеспечение деятельности (оказание услуг) библиотек </t>
  </si>
  <si>
    <t>Публикация анонсов мероприятий на официальном сайте муниципального образования «Вавожский район», Подготовка и публикация информации на специализированном ресурсе официального сайта Администрации муниципального образования «Вавожский район», посвященному вопросам культуры, об организации библиотечного обслуживания в районе, в том числе о муниципальных правовых актах, регламентирующих деятельность в сфере библиотечного обслуживания населения, планах мероприятий, учреждениях, предоставляющих муниципальные услуги по организации библиотечного обслуживания населения</t>
  </si>
  <si>
    <t>Укрепление материально технической базы и безопасности библиотечного фонда</t>
  </si>
  <si>
    <t>Ежегодно обслуживание не менее 11,0 тыс. человек пользователей</t>
  </si>
  <si>
    <t>Реализация учреждениями общественно-значимых мероприятий, направленных на развитие музейного дела.</t>
  </si>
  <si>
    <t>Оказание муниципальной услуги "Публичный показ музейных предметов, музейных коллекций", "Создание экспозиций (выставок) музеев, организация выездных выставок"</t>
  </si>
  <si>
    <t xml:space="preserve">Взаимодействие со СМИ в целях публикации информации в печатных средствах массовой информации; Публикация анонсов мероприятий на официальном сайте Администрации муниципального образования «Вавожский район» </t>
  </si>
  <si>
    <t>Укрепление материально технической базы и безопасности деятельности музеев</t>
  </si>
  <si>
    <t>Улучшение условий для сохранения, использования и популяризации объектов культурного наследия (памятников истории и культуры)</t>
  </si>
  <si>
    <t xml:space="preserve">Укрепление  материально технической базы и безопасности деятельности учреждения. </t>
  </si>
  <si>
    <t xml:space="preserve">Организация комплексного туристического обслуживания </t>
  </si>
  <si>
    <t>Проведение мероприятий</t>
  </si>
  <si>
    <t>популяризация вокального искусства, выявление молодых одаренных исполнителей, обогащение репертуара, обмен опытом и повышение исполнительского мастерства.</t>
  </si>
  <si>
    <t>Пропаганда, развитие  традиционной культуры среди подростающего поколения</t>
  </si>
  <si>
    <t>выявление и поощрение новых талантливых авторов и исполнителей</t>
  </si>
  <si>
    <t>поддержка и развитие авторской песни среди широких слоев населения</t>
  </si>
  <si>
    <t>проводится ежегодно в январе</t>
  </si>
  <si>
    <t>премия вручается ежегодно в ноябре</t>
  </si>
  <si>
    <t>проходит ежегодно в октябре</t>
  </si>
  <si>
    <t>заседания проходят ежемесячно на базе районной библиотеки</t>
  </si>
  <si>
    <t>Круглый стол "Значение удмуртского языка в жизни современного человека"</t>
  </si>
  <si>
    <t>Уточнение перечня муниципальных услуг (работ) в сфере культуры; Уточнение показателей объемов и качества муниципальных услуг в сфере культуры; Формирование муниципального задания учредителем в разрезе всех учреждений культуры</t>
  </si>
  <si>
    <t>14</t>
  </si>
  <si>
    <t>15</t>
  </si>
  <si>
    <t>16</t>
  </si>
  <si>
    <t>17</t>
  </si>
  <si>
    <t>18</t>
  </si>
  <si>
    <t>20</t>
  </si>
  <si>
    <t>21</t>
  </si>
  <si>
    <t>Проведение встреч учащихся старших классов школ района с представителями организаций высшего и среднего профессионального образования в сфере культуры, с Главой муниципального образования, Начальником Отдела культуры Вавожского района, главами администрации поселений, руководителями МБУК «ЦБС Вавожского района», МБУК «РДК Вавожского района» в целях профессиональной ориентации</t>
  </si>
  <si>
    <t xml:space="preserve">Организация и проведение культурно-массовых мероприятий </t>
  </si>
  <si>
    <t>единица</t>
  </si>
  <si>
    <t>Укрепление  материально технической базы и безопасности деятельности учреждения</t>
  </si>
  <si>
    <t>Центральный аппарат</t>
  </si>
  <si>
    <t>Обеспечение деятельности централизованных бухгалтерий и прочих учреждений</t>
  </si>
  <si>
    <t xml:space="preserve">Проведение мероприятий </t>
  </si>
  <si>
    <t>Реализация установленных полномочий (функций ) Отдела культуры Администрации муниципального образования "Вавожский район"</t>
  </si>
  <si>
    <t>0370160030</t>
  </si>
  <si>
    <t>0370160120</t>
  </si>
  <si>
    <t>количество мероприятий (фестивалей, праздников и т.д)</t>
  </si>
  <si>
    <t>Брызгалова Е.М.</t>
  </si>
  <si>
    <t>09</t>
  </si>
  <si>
    <t>Информирование населения об организации оказания библиотечных услуг в Вавожском районе, проводимых мероприятиях, а также о трудовых коллективах и работниках библиотечной системы</t>
  </si>
  <si>
    <t>10</t>
  </si>
  <si>
    <t>Взаимодействие со СМИ в целях публикации информации в печатных средствах массовой информации, а также подготовки сюжетов для теле- и радиопередач</t>
  </si>
  <si>
    <t>Отдел культуры Администрации муниципального образования "Вавожский район", МБУК "Вавожская ЦБС"</t>
  </si>
  <si>
    <t>Информирование о мероприятиях населения</t>
  </si>
  <si>
    <t>Создание официального сайта МБУК «Вавожская ЦБС», публикация на нем информации о деятельности учреждения, в том числе в разрезе его  структурных подразделений</t>
  </si>
  <si>
    <t>11</t>
  </si>
  <si>
    <t>Внедрение во всех структурных подразделениях МБУК «Вавожская ЦБС» системы регулярного мониторинга удовлетворенности потребителей библиотечных услуг их качеством и доступностью</t>
  </si>
  <si>
    <t>2</t>
  </si>
  <si>
    <t>Организация досуга и предоставление услуг организаций культуры</t>
  </si>
  <si>
    <t>Заключение соглашений с органами местного самоуправления поселений по созданию условий для организации досуга и обеспечению жителей поселения услугами организаций культуры для исполнения Администрации Вавожского района</t>
  </si>
  <si>
    <t>Организация  работ по организации досуга и обеспечению жителей поселения услугами организаций культуры</t>
  </si>
  <si>
    <t>МБУК "Вавожский РДК"</t>
  </si>
  <si>
    <t>Выполнение работы по организации деятельности клубных формирований</t>
  </si>
  <si>
    <t>Проведение обучающих мероприятий для руководителей учреждений культуры,  художественных руководителей, методистов, руководителей любительских художественных коллективов по различным темам (семинары, семинары-практикумы, совещания, мастер-классы, творческие лаборатории)</t>
  </si>
  <si>
    <t>Мероприятия по повышению квалификации работников сферы культуры в виде консультаций</t>
  </si>
  <si>
    <t>Администрация Вавожского района, Отдел культуры Администрации муниципаотного образования "Вавожский район"</t>
  </si>
  <si>
    <t>Информирование населения района о планируемых и проведенных зрелищных мероприятиях, конкурсах и фестивалях</t>
  </si>
  <si>
    <t>Отдел культуры Администрации муниципального образования "Вавожский район", отдел по делам молодежи , физической культуре и спорту</t>
  </si>
  <si>
    <t>Размещение информации на внутренних и наружных рекламных щитах, афишах МБУК «Вавожский РДК"</t>
  </si>
  <si>
    <t>Публикация анонсов мероприятий на официальном сайте  муниципального образования «Вавожскийй район», (http://vavozh-raion.udmurt.ru/)</t>
  </si>
  <si>
    <t>Подготовка и публикация информации на специализированном ресурсе официального сайта муниципального образования «Вавожский район», посвященному вопросам культуры, об организации культурно-досуговой деятельности в районе, планах мероприятий, проведенных мероприятиях, конкурсах и фестивалях, а также о муниципальных правовых актах, регламентирующих деятельность в сфере организации досуга и предоставления услуг организаций культуры</t>
  </si>
  <si>
    <t>Внедрение во всех структурных подразделениях МБУК "Вавожского РДК» системы регулярного мониторинга удовлетворенности потребителей качеством предоставляемых услуг</t>
  </si>
  <si>
    <t>Администрация Вавожского района, Отдел культуры Администрации муниципального образования "Вавожский район"</t>
  </si>
  <si>
    <t>3</t>
  </si>
  <si>
    <t>Развитие музейного дела</t>
  </si>
  <si>
    <t>МБУК «Вавожский РКМ»</t>
  </si>
  <si>
    <t>Экспозиционно-выставочная деятельность</t>
  </si>
  <si>
    <t>Научно-просветительская деятельность</t>
  </si>
  <si>
    <t xml:space="preserve"> МБУК «Вавожский РКМ»</t>
  </si>
  <si>
    <t>Экскурсионная деятельность</t>
  </si>
  <si>
    <t>Рекламная деятельность</t>
  </si>
  <si>
    <t>Регулярное освещение деятельности музея в средствах массовой информации, издание и распространение буклетов, афиш, рекламных листков</t>
  </si>
  <si>
    <t>Научно- фондовая работа</t>
  </si>
  <si>
    <t xml:space="preserve">Учет музейных  предметов(1 и  2 степень учета), проведение сверок музейного фонда, обеспечение сохранности музейных коллекций, фотофиксации предметов. </t>
  </si>
  <si>
    <t>Научное комплектование</t>
  </si>
  <si>
    <t>Сбор материала краеведческой тематики, организация экспедиций</t>
  </si>
  <si>
    <t>Публикация информации в печатных средствах массовой информации</t>
  </si>
  <si>
    <t>Размещение информации на внутренних и наружных рекламных щитах, афишах учреждений культуры Вавожского  района</t>
  </si>
  <si>
    <t>4</t>
  </si>
  <si>
    <t>Проведение регулярного мониторинга удовлетворенности потребителей качеством предоставляемых услуг музея</t>
  </si>
  <si>
    <t>5</t>
  </si>
  <si>
    <t>Методическая помощь краеведам, учителям, школьникам, студентам</t>
  </si>
  <si>
    <t>Проведение консультаций</t>
  </si>
  <si>
    <t>6</t>
  </si>
  <si>
    <t>Проведение Международной акции «Ночь в музее»</t>
  </si>
  <si>
    <t xml:space="preserve">Повышение престижа музея, демонстрация музейных достижений и привлечение новых посетителей
 </t>
  </si>
  <si>
    <t>7</t>
  </si>
  <si>
    <t>Увеличение доли представленных (во всех формах) зрителю музейных предметов в общем количестве музейных предметов основного фонда</t>
  </si>
  <si>
    <t>Увеличение посещаемости музейных учреждений, посещений на одного жителя в год</t>
  </si>
  <si>
    <t>Увеличение доли музеев, имеющих в информационно- телекоммуникационной  сети "Интернет"</t>
  </si>
  <si>
    <t xml:space="preserve">Увеличение объёма передвижного фонда музея для экспонирования произведений культуры и искусства в музеях и галереях муниципальных образований Удмуртской Республики </t>
  </si>
  <si>
    <t>Количество экскурсий, мероприятий</t>
  </si>
  <si>
    <t xml:space="preserve"> Количество видов и подвидов декоративно-прикладного искусства и ремёсел </t>
  </si>
  <si>
    <t>тыс.руб.</t>
  </si>
  <si>
    <t>доля туристических мероприятий по отношению к количеству культурно-массовых мероприятий в районе</t>
  </si>
  <si>
    <t>Количество национально-культурных  объединений и социально ориентированных некоммерческих организаций,  действующих на территории  Вавожского района</t>
  </si>
  <si>
    <t>Количество  мероприятий, направленных на популяризацию национальных культур</t>
  </si>
  <si>
    <t xml:space="preserve">Количество национальных коллективов самодеятельного народного творчества,из числа клубных формирований </t>
  </si>
  <si>
    <t>Удельный вес численности руководителей и специалистов муниципальных учреждений культуры Вавожского района, прошедших в течение последних трех лет повышение квалификации или профессиональную переподготовку, в общей численности работников муниципальных учреждений культуры Вавожского района</t>
  </si>
  <si>
    <t>Доля руководителей и специалистов муниципальных учреждений культуры Вавожского района, прошедших аттестацию, в общей численности руководителей и специалистов муниципальных учреждений культуры Вавожского района</t>
  </si>
  <si>
    <t>Потребность в кадрах в муниципальных учреждениях культуры Вавожского района (свободные вакансии)</t>
  </si>
  <si>
    <t>Доля муниципальных учреждений  культуры Вавожского района и их филиалов (структурных подразделений), с руководителями которых заключены эффективные контракты</t>
  </si>
  <si>
    <t>Доля специалистов муниципальных учреждений  культуры Вавожского района, с которыми заключены эффективные контракты</t>
  </si>
  <si>
    <t>Среднемесячная начисленная заработная плата работников муниципальных учреждений культуры Вавожского района</t>
  </si>
  <si>
    <t>Количество программ (проектов) в сфере культуры Вавожского района, получивших финансовую поддержку из бюджета Удмуртской Республики по итогам конкурсного отбора социально ориентированных некоммерческих организаций для предоставления субсидий из бюджета Удмуртской Республики на реализацию программ (проектов)</t>
  </si>
  <si>
    <t>Уровень удовлетворенности населения качеством и доступностью муниципальных услуг в сфере культуры</t>
  </si>
  <si>
    <t>Развитие местного народного творчества</t>
  </si>
  <si>
    <t>Муниципальное бюджетное учреждение культуры «Вавожский центр декоративно-прикладного искусства и ремёсел»</t>
  </si>
  <si>
    <t xml:space="preserve">Выявление, изучение, хранение и формирование предметов нематериального и материального культурного наследия. </t>
  </si>
  <si>
    <t xml:space="preserve"> Отдел культуры Администрации муниципального образования "Вавожский район"</t>
  </si>
  <si>
    <t>Проведение выставок по декоративно-прикладному искусству</t>
  </si>
  <si>
    <r>
      <t xml:space="preserve">Форма 8. </t>
    </r>
    <r>
      <rPr>
        <sz val="12"/>
        <color indexed="8"/>
        <rFont val="Times New Roman"/>
        <family val="1"/>
      </rPr>
      <t xml:space="preserve">Результаты оценки эффективности муниципальной  программы </t>
    </r>
  </si>
  <si>
    <t xml:space="preserve">Результаты оценки эффективности муниципальной программы за ___2016__ год
</t>
  </si>
  <si>
    <t>Муниципальная программа, подпрограмма</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</si>
  <si>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</si>
  <si>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</si>
  <si>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</si>
  <si>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</si>
  <si>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</si>
  <si>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</si>
  <si>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 xml:space="preserve">Эффективность использования средств бюджета муниципального района (городского округа) </t>
  </si>
  <si>
    <t>Эмп</t>
  </si>
  <si>
    <r>
      <rPr>
        <sz val="10"/>
        <color indexed="8"/>
        <rFont val="Times New Roman"/>
        <family val="1"/>
      </rPr>
      <t>СП</t>
    </r>
    <r>
      <rPr>
        <sz val="9"/>
        <color indexed="8"/>
        <rFont val="Times New Roman"/>
        <family val="1"/>
      </rPr>
      <t>мп</t>
    </r>
  </si>
  <si>
    <r>
      <t>СМ</t>
    </r>
    <r>
      <rPr>
        <sz val="8"/>
        <color indexed="8"/>
        <rFont val="Times New Roman"/>
        <family val="1"/>
      </rPr>
      <t>мп</t>
    </r>
  </si>
  <si>
    <r>
      <t>СР</t>
    </r>
    <r>
      <rPr>
        <sz val="8"/>
        <color indexed="8"/>
        <rFont val="Times New Roman"/>
        <family val="1"/>
      </rPr>
      <t>мп</t>
    </r>
  </si>
  <si>
    <t>орг.комитет</t>
  </si>
  <si>
    <t>Развитие туризма</t>
  </si>
  <si>
    <t>Реализация  национальной политики и укрепление гражданского единства</t>
  </si>
  <si>
    <t>Проведение Гердовских чтений</t>
  </si>
  <si>
    <t>Отдел культуры Администрации муниципального образования "Вавожский район", Управление народного образования Вавожского района</t>
  </si>
  <si>
    <t>Пропаганда, развитие  традиционной культуры</t>
  </si>
  <si>
    <t>Проведение фестиваля «Вавожский звездопад»</t>
  </si>
  <si>
    <t>Районный национальный конкурс для дошкольного возраста «Пичи Чеберай но пичи Бытыр»</t>
  </si>
  <si>
    <t xml:space="preserve"> Управление народного образования Вавожского района</t>
  </si>
  <si>
    <t>Проведение  мероприятия «Бардовские посиделки»</t>
  </si>
  <si>
    <t>Оргкомитет,Отдел культуры Администрации муниципального образования "Вавожский район"</t>
  </si>
  <si>
    <t>Проведение заседаний  клуба удмуртской культуры «Удмурт корка»</t>
  </si>
  <si>
    <t>Проведение Гришинского фестиваля</t>
  </si>
  <si>
    <t>Администрация Вавожского района</t>
  </si>
  <si>
    <t xml:space="preserve">Проведение удмуртской  новогодней елки </t>
  </si>
  <si>
    <t>Проведение круглого стола по проблемам межэтнических отношений в Вавожском районе</t>
  </si>
  <si>
    <t>Проведение в музеях и библиотеках цикла выставок, посвященных культурам народов, населяющих Вавожский район</t>
  </si>
  <si>
    <t>Вручение ежегодной премии имени Кузебая Герда</t>
  </si>
  <si>
    <t>Присуждение премии Главы муниципального образования «Вавожский район» «Имени Кузебая Герда»</t>
  </si>
  <si>
    <t>Создание условий для реализации муниципальной программы</t>
  </si>
  <si>
    <t>Реализация установленных полномочий (функций) Отдела культуры  Администрации муниципального образования «Вавожский район»</t>
  </si>
  <si>
    <t>Содержание Отдела культуры Администрации МО  "Вавожский район"</t>
  </si>
  <si>
    <t>Предоставление мер социальной поддержки работникам муниципальных учреждений культуры Вавожского района</t>
  </si>
  <si>
    <t>Предоставление мер социальной поддержки работникам муниципальных учреждений культуры Вавожского района в виде денежной компенсации расходов по оплате жилых помещений и коммунальных услуг  (отопление, освещение)</t>
  </si>
  <si>
    <t>Организация бухгалтерского учета в муниципальных учреждениях культуры Вавожского района централизованной бухгалтерией</t>
  </si>
  <si>
    <t>Повышение квалификации, подготовка и переподготовка кадров муниципальных учреждений культуры Вавожского района</t>
  </si>
  <si>
    <t>Проведение аттестации работников муниципальных учреждений культуры Вавожского района</t>
  </si>
  <si>
    <t>Реализация комплекса мер, направленных на обеспечение квалифицированными и творческими кадрами муниципальных учреждений культуры Вавожского района</t>
  </si>
  <si>
    <t xml:space="preserve">Профессиональная ориентация старшеклассников, в том числе в целях обеспечения муниципальных учреждений культуры Вавожского района квалифицированными и творческими кадрами </t>
  </si>
  <si>
    <t>Подготовка молодых специалистов в учреждениях высшего профессионального образования и их последующее трудоустройство в муниципальные учреждения культуры Вавожского района (целевой набор на получение высшего профессионального образования)</t>
  </si>
  <si>
    <t>Проведение встреч со студентами по вопросам заключения договоров последующего трудоустройства в учреждениях культуры Вавожского района</t>
  </si>
  <si>
    <t xml:space="preserve">Поиск молодых специалистов для работы в муниципальных учреждениях культуры Вавожского района </t>
  </si>
  <si>
    <t xml:space="preserve">Привлечение молодых специалистов для работы в муниципальных учреждениях культуры Вавожского района </t>
  </si>
  <si>
    <t>Организация индивидуального сопровождения молодых специалистов по месту работы путем развития наставнической деятельности с привлечением опытных работников</t>
  </si>
  <si>
    <t xml:space="preserve">Закрепление молодых специалистов для работы в муниципальных учреждениях культуры Вавожского района </t>
  </si>
  <si>
    <t>Совершенствование механизма формирования муниципального задания на оказание муниципальных услуг (выполнение работ) в сфере культуры и его финансового обеспечения</t>
  </si>
  <si>
    <t>Расчет размера субсидии на выполнение муниципального задания в разрезе всех учреждений культуры на основе единых (групповых) значений нормативных затрат с использованием корректирующих показателей</t>
  </si>
  <si>
    <t>Переход к расчету субсидий на выполнение муниципального задания в разрезе всех учреждений культуры на основе единых (групповых) значений нормативных затрат с использованием корректирующих показателей</t>
  </si>
  <si>
    <t>Разработка и внедрение системы мотивации руководителей и специалистов муниципальных учреждений культуры Вавожского района на основе заключения эффективных контрактов</t>
  </si>
  <si>
    <t>Разработка показателей эффективности деятельности руководителей и специалистов муниципальных учреждений культуры Вавожского района</t>
  </si>
  <si>
    <t>Показатели эффективности деятельности руководителей и специалистов муниципальных учреждений культуры Вавожского района (правовой акт)</t>
  </si>
  <si>
    <t>Внесение изменений в муниципальные правовые акты, регулирующие вопросы оплаты труда работников муниципальных учреждений культуры</t>
  </si>
  <si>
    <t>Заключение эффективных контрактов с руководителями муниципальных учреждений культуры Вавожского района и их филиалов</t>
  </si>
  <si>
    <t>Организация работы по заключению эффективных контрактов со специалистами муниципальных учреждений культуры Вавожского района и их филиалов</t>
  </si>
  <si>
    <t>Заключение эффективных контрактов со специалистами муниципальных учреждений культуры Вавожского района и их филиалов</t>
  </si>
  <si>
    <t>Информирование населения о деятельности органов местного самоуправления Вавожского района в сфере культуры</t>
  </si>
  <si>
    <t xml:space="preserve">Организация системы регулярного мониторинга удовлетворенности потребителей муниципальных услуг их качеством и доступностью в муниципальных учреждениях культуры Вавожского района </t>
  </si>
  <si>
    <t xml:space="preserve">Организация оценки населением качества и доступности муниципальных услуг в сфере культуры </t>
  </si>
  <si>
    <t>Рассмотрение обращений граждан по вопросам сферы культуры, принятие мер реагирования</t>
  </si>
  <si>
    <t>Форма 3. Финансовая оценка применения мер муниципального регулирования</t>
  </si>
  <si>
    <t xml:space="preserve">«Развитие культуры и туризма Вавожского района» на 2015-2020 годы </t>
  </si>
  <si>
    <t>Наименование меры                                        муниципального регулирования</t>
  </si>
  <si>
    <t>Показатель применения меры</t>
  </si>
  <si>
    <t>Оценка на отчетный год, тыс.руб.</t>
  </si>
  <si>
    <t>Факт на конец отчетного периода, нарастающим итогом , тыс.руб.</t>
  </si>
  <si>
    <t>Относительное отклонение факта на конец отчетного периода от оценки на отчетный год, %</t>
  </si>
  <si>
    <t>Комментарий</t>
  </si>
  <si>
    <t>Наименование меры                                        государственного регулирования</t>
  </si>
  <si>
    <t>Библиотечное обслуживание населения</t>
  </si>
  <si>
    <t>Освобождение от уплаты земельного налога МБУК «Вавожская ЦБС»</t>
  </si>
  <si>
    <t>Объем предоставленной налоговой льготы</t>
  </si>
  <si>
    <t xml:space="preserve">Организация досуга, предоставление услуг организаций культуры </t>
  </si>
  <si>
    <t>Освобождение от уплаты земельного налога МБУК "Вавожский РДК"</t>
  </si>
  <si>
    <t>Освобождение от уплаты земельного налога МБУК "Вавожский РКМ"</t>
  </si>
  <si>
    <t>Освобождение от уплаты земельного налога МБУК "ВавожскийЦДПИиР"</t>
  </si>
  <si>
    <t>Освобождение от уплаты земельного налога Отдел культуры Администрации МО "Вавожский район"</t>
  </si>
  <si>
    <t xml:space="preserve">Форма 4. Отчет о выполнении сводных показателей муниципальных заданий на оказание муниципальных услуг (выполнение работ) </t>
  </si>
  <si>
    <t>ГРБС</t>
  </si>
  <si>
    <t>Наименование муниципальной услуги (работы)</t>
  </si>
  <si>
    <t>Наименование показателя</t>
  </si>
  <si>
    <t xml:space="preserve">Единица измерения </t>
  </si>
  <si>
    <t>План на отчетный год</t>
  </si>
  <si>
    <t>План на отчетный период, с нарастающим итогом</t>
  </si>
  <si>
    <t>Факт на конец отчетного периода</t>
  </si>
  <si>
    <t>% исполнения к плану на отчетный год</t>
  </si>
  <si>
    <t>% исполнения к плану на отчетный период</t>
  </si>
  <si>
    <t>Организация библиотечного обслуживания населения</t>
  </si>
  <si>
    <t xml:space="preserve">1 </t>
  </si>
  <si>
    <t>человек</t>
  </si>
  <si>
    <t>Количество посещений</t>
  </si>
  <si>
    <t xml:space="preserve">Расходы бюджета муниципального района на оказание муниципальной услуги </t>
  </si>
  <si>
    <t>тыс. руб.</t>
  </si>
  <si>
    <t>Расходы бюджета муниципального района  на оказание муниципальной услуги</t>
  </si>
  <si>
    <t>127</t>
  </si>
  <si>
    <t xml:space="preserve">единиц </t>
  </si>
  <si>
    <t xml:space="preserve">Количество клубных формирований </t>
  </si>
  <si>
    <t>единиц</t>
  </si>
  <si>
    <t xml:space="preserve">Форма 5. Отчет об использовании бюджетных ассигнований бюджета муниципального района на реализацию муниципальной программы  </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</si>
  <si>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</si>
  <si>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</si>
  <si>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</si>
  <si>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</si>
  <si>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Кассовые расходы, %</t>
  </si>
  <si>
    <t>Рз</t>
  </si>
  <si>
    <t>Пр</t>
  </si>
  <si>
    <t>ЦС</t>
  </si>
  <si>
    <t>ВР</t>
  </si>
  <si>
    <t>план на отчетный период</t>
  </si>
  <si>
    <t>кассовое исполнение на конец отчетного периода</t>
  </si>
  <si>
    <t>к плану на отчетный год</t>
  </si>
  <si>
    <t>к плану на отчетный период</t>
  </si>
  <si>
    <t>Всего</t>
  </si>
  <si>
    <t>О8</t>
  </si>
  <si>
    <t>О1</t>
  </si>
  <si>
    <t xml:space="preserve">Уплата налога на имущество </t>
  </si>
  <si>
    <t>611</t>
  </si>
  <si>
    <t>Уровень фактической обеспеченности библиотеками от нормативной потребности</t>
  </si>
  <si>
    <t>Охват населения муниципального района библиотечным обслуживанием</t>
  </si>
  <si>
    <t>Количество посещений библиотек в расчете на 1 жителя муниципального района в год</t>
  </si>
  <si>
    <t>Количество экземпляров новых поступлений в библиотечные фонды публичных библиотек Вавожского района на 100 человек населения</t>
  </si>
  <si>
    <t>Объем количества библиографических записей в сводном электронном каталоге</t>
  </si>
  <si>
    <t>Увеличение доля библиотек, подключенных к сети «Интернет», в общем количестве публичных библиотек Вавожского района</t>
  </si>
  <si>
    <t>Количество организованных и проведенных мероприятий с целью продвижения чтения, повышения информационной культуры, организации досуга и популяризации различных областей знания</t>
  </si>
  <si>
    <t>процентов</t>
  </si>
  <si>
    <t>Уровень фактической обеспеченности клубами и учреждениями клубного типа от нормативной потребности</t>
  </si>
  <si>
    <t>Среднее число клубных формирований на одно культурно-досуговое учреждение</t>
  </si>
  <si>
    <t>Среднее число участников клубных формирований в расчете на 1000 человек населения</t>
  </si>
  <si>
    <t>Количество коллективов самодеятельного художественного творчества, имеющих звание «народный» или «образцовый»</t>
  </si>
  <si>
    <t>Доля муниципальных учреждений культуры клубного типа Вавожского района, здания которых находятся в аварийном состоянии или требуют капитального ремонта, в общем количестве муниципальных учреждений культуры клубного типа Вавожского района</t>
  </si>
  <si>
    <t>Удельный вес населения, участвующего в платных культурно-досуговых мероприятиях, проводимых муниципальными учреждениями культуры</t>
  </si>
  <si>
    <t>Сохранение, использование и популяризация объектов культурного наследия</t>
  </si>
  <si>
    <t>Реализация национальной политики и укрепление гражданского единства</t>
  </si>
  <si>
    <t>13</t>
  </si>
  <si>
    <t>Форма 6. Отчет о расходах на реализацию муниципальной программы за счет всех источников финансирования</t>
  </si>
  <si>
    <t>Наименование муниципальной программы, подпрограммы</t>
  </si>
  <si>
    <t>Источник финансирования</t>
  </si>
  <si>
    <t>Оценка расходов на отчетный год (согласно МП), тыс.руб.</t>
  </si>
  <si>
    <t>Фактические расходы на конец отчетного периода, нарастающим итогом, тыс.руб.</t>
  </si>
  <si>
    <t>Отношение фактических расходов на конец отчетного периода, нарастающим итогом, к оценке расходов на отчетный год.</t>
  </si>
  <si>
    <t>бюджет муниципального образования "Вавожский район"</t>
  </si>
  <si>
    <t>в том числе:</t>
  </si>
  <si>
    <t>собственные средства бюджета Вавожского района</t>
  </si>
  <si>
    <t>субсидии из бюджета Удмуртской Республики</t>
  </si>
  <si>
    <t>субвенции из бюджета Удмуртской Республики</t>
  </si>
  <si>
    <t>бюджеты поселений, входящих в состав Вавожского района</t>
  </si>
  <si>
    <t>иные источники</t>
  </si>
  <si>
    <t>бюджет Вавожского района</t>
  </si>
  <si>
    <t xml:space="preserve">Форма 7. Сведения о внесенных за отчетный период изменениях в муниципальную программу  </t>
  </si>
  <si>
    <t>Вид правового акта</t>
  </si>
  <si>
    <t>Дата принятия</t>
  </si>
  <si>
    <t>Номер</t>
  </si>
  <si>
    <t>Суть изменений (краткое изложение)</t>
  </si>
  <si>
    <t>Постановление Администрации муниципального образования «Вавожский район» «Об утверждении муниципальной программы «Развитие культуры и туризма Вавожского района» на 2015-2020 годы»</t>
  </si>
  <si>
    <t>Организация и проведение мероприятий с целью продвижения чтения, повышения информационной культуры, организации досуга и популяризации различных областей знания в рамках программы "Язык,Культура,Чтение"</t>
  </si>
  <si>
    <t>0350161640</t>
  </si>
  <si>
    <t>0360160110</t>
  </si>
  <si>
    <t>111,  119,  244,  852,  853</t>
  </si>
  <si>
    <t>0356164</t>
  </si>
  <si>
    <t>Ежегодное проведение 12 обучающих мероприятий</t>
  </si>
  <si>
    <t>Официальный сайт МБУК"Вавожский РДК", официальный сайт МО "Вавожский район" раздел "Культура",страница в соц.сетях - "В контакте", "Одноклассники".Светодиодный уличный экран табло "Бегущая строка".</t>
  </si>
  <si>
    <t xml:space="preserve">Работа по выявлению,изучению,сохранению, развитию и популяризации объектов нематериального и материального культкрного наследия народов РФ в области традиционной  народной культуры. </t>
  </si>
  <si>
    <t>Создано и работает 5 подвидов декоративно-прикладного искусства</t>
  </si>
  <si>
    <t>200 мероприятий</t>
  </si>
  <si>
    <t>611   612</t>
  </si>
  <si>
    <t>Оказание туристко-информационных услуг</t>
  </si>
  <si>
    <t>клубные формирования работают по различным направлениям</t>
  </si>
  <si>
    <t>информирование населения через официальный сайт, информационные стенды.</t>
  </si>
  <si>
    <t>Проведение плановой и внеплановой аттестации работников муниципальных учреждений культуры Вавожского района</t>
  </si>
  <si>
    <t>Проводятся выставки, посвященные культурам народов, населяющих Вавожский район</t>
  </si>
  <si>
    <t>2015-2024 годы</t>
  </si>
  <si>
    <t>недостаточное количество новых изданий, в т.ч. периодических(газет, журналов) влечет за собой некоторое снижение посетителей (читателей)</t>
  </si>
  <si>
    <t>Федеральный бюджет -10316 руб.; Республиканский бюджет -12929 руб. ;руб.Периодика на 20210  руб.  Всего поступило 685 экз.</t>
  </si>
  <si>
    <t>Услуга:Библиотечное, библиографическое и информационное обслуживание пользователей библиотеки (в стационарных условиях)</t>
  </si>
  <si>
    <t>Услуга: Библиотечное, библиографическое и информационное обслуживание пользователей библиотеки через сеть Интернет</t>
  </si>
  <si>
    <t>Работа: Библиотечное, библиографическое и информационное обслуживание пользователей библиотеки (вне стационарных условий)</t>
  </si>
  <si>
    <t>Работа:Библиографическая обработка документов и создание каталогов</t>
  </si>
  <si>
    <t>Работа: Формирование учет, изучение сохранность фондов</t>
  </si>
  <si>
    <t>экземпляр</t>
  </si>
  <si>
    <t>Работа: Количество проведенных групповых консультаций</t>
  </si>
  <si>
    <t>Число посещений организаций культуры, за исключением республиканских</t>
  </si>
  <si>
    <t>сборники различной тематики не выпускаются</t>
  </si>
  <si>
    <t>Размещение анонсов на крупные мероприятия, публикации в газете "Авангард"</t>
  </si>
  <si>
    <t>Проведено 20 выставок по декоративно-прикладному искусству</t>
  </si>
  <si>
    <t>Проведен 31 мастер-класс по ДПИ</t>
  </si>
  <si>
    <t>Число посещений музеев, за исключением республиканских</t>
  </si>
  <si>
    <t>Число посещений библиотек, за исключением республиканских</t>
  </si>
  <si>
    <t>увеличение культурно-массовых мероприятий в ноябре, декабре; человеческий фактор(снижение числа посетителей)</t>
  </si>
  <si>
    <t>0310160630</t>
  </si>
  <si>
    <t>Уплата налога на землю</t>
  </si>
  <si>
    <t>0320160630</t>
  </si>
  <si>
    <t>Постановление Администрации муниципального образования "Вавожский район" О внесениий изменений в постановление Администрации муниципального образования "Вавожский район" от 01.07.2014 г. № 645 "Об утверждении муниципальной программы "Развитие культуры и туризма Вавожского района" на 2015-2024 годы</t>
  </si>
  <si>
    <t>В соответствии с решением Совета депутатов Вавожского района от 18 декабря 2018 года №145 «О бюджете муниципального образования "Вавожский район" на 2019 год и на плановый период 2020 и 2021 годов»</t>
  </si>
  <si>
    <t xml:space="preserve"> на базе библиотек создано и функционирует 19 различных клубов общения: для взрослых 5 клубов "Удмурт корка" ,"В кругу друзей", "Ветеран", "Клуб любителей книги","Лада"; 1детско-юношеский клуб - для инвалидов "Цвети- семицветик", «Акарелька»; 12 клубов для детей досугово- развлекательных; 1 клуб - шахматный в Какможском филиале.</t>
  </si>
  <si>
    <t>03101S8620</t>
  </si>
  <si>
    <t>0320161740</t>
  </si>
  <si>
    <t>0330161740</t>
  </si>
  <si>
    <t>0340160630</t>
  </si>
  <si>
    <t>0340100450</t>
  </si>
  <si>
    <t>0340161740</t>
  </si>
  <si>
    <t>121,129,244,853</t>
  </si>
  <si>
    <t>Курсы повышения квалификации прошли 25 человек,  проведено  297 консультации</t>
  </si>
  <si>
    <t>Мониторинг Министерства культуры Удмуртской Республики проводится ежегодно в ноябре до 15 числа</t>
  </si>
  <si>
    <t>8-НК ,строка 42</t>
  </si>
  <si>
    <t>было выделено  финансирование на комплектование библиотечного фонда к 100-летию Государственности Удмуртии</t>
  </si>
  <si>
    <t>количество культурно-массовых мероприятий(мастер-классы,мастер-показы))</t>
  </si>
  <si>
    <t>число посещений Дома ремесел,за исключением республиканских мероприятий</t>
  </si>
  <si>
    <t>оказание туристско-информационных услуг (удаленно через сеть "интернет" и в стационарных условиях)</t>
  </si>
  <si>
    <t>В соответствии с решением Совета депутатов Вавожского района от 20 декабря 2019 года №211 «О бюджете муниципального образования "Вавожский район" на 2020 год и на плановый период 2021 и 2022 годов»</t>
  </si>
  <si>
    <t>Проведение праздников и мероприятий</t>
  </si>
  <si>
    <t>не реализована самостоятельно</t>
  </si>
  <si>
    <t>16.03.2018г. Учреждение реорганизовано, путем присоединения к МБУК "Вавожский РКМ"</t>
  </si>
  <si>
    <t>Организация и ведение папок-накопителей "Летопись села"</t>
  </si>
  <si>
    <t>Уплата земельного налога</t>
  </si>
  <si>
    <t>Создание комфортных условий для посетителей</t>
  </si>
  <si>
    <t>Выполнение методической работы в установленной сфере деятельности</t>
  </si>
  <si>
    <t>методическая помощь филиалам</t>
  </si>
  <si>
    <t xml:space="preserve"> Ежегодно планируется 300 консультаций</t>
  </si>
  <si>
    <t>Администрация Вавожского района, Отдел культуры Администрации муниципального образования "Вавожский район",МБУК "Вавожский РДК"</t>
  </si>
  <si>
    <t>Создание(реконструкция) и капитальный ремонт учреждений культурно-досугового типа в сельской местности</t>
  </si>
  <si>
    <t>Отдел культуры Администрации Вавожского района, МБУК "Вавожский РДК"</t>
  </si>
  <si>
    <t>Система виденаблюдения, приобретение самосрабатываемых устройств пожаротушения, оборудование оконо первого этажа запорно-механическими устройствами</t>
  </si>
  <si>
    <t>Администрация Вавожского района, Отдел культуры Администрации муниципального образования "Вавожский район", МБУК "Вавожский РКМ"</t>
  </si>
  <si>
    <t xml:space="preserve"> Отдел культуры Администрации муниципального образования "Вавожский район", МБУК "Вавожский РКМ"</t>
  </si>
  <si>
    <t>Сохранение и развитие  традиционных видов художественных промыслов и ремесел: традиционное ткачество, столярно-токарное ремесло, костюмная кукла, лоскутное шитье, художественная обработка лозы.</t>
  </si>
  <si>
    <t>Организация и проведение культурно-массовых мероприятий (фестиваль, конкурсы, выставки, экскурсии,смотры)</t>
  </si>
  <si>
    <t>Организация и проведение культурно-массового мероприятия (Мастер-классы)</t>
  </si>
  <si>
    <t>проведение мастер-классов по ДПИ и ремеслам</t>
  </si>
  <si>
    <t xml:space="preserve"> Администрация муниципального образования "Вавожский район, МБУК "Вавожский ЦДПИиР"</t>
  </si>
  <si>
    <t>МБУК "Вавожский ЦДПИиР"</t>
  </si>
  <si>
    <t>Организация прохождения студентами производственной практики в учреждениях культуры Вавожского района</t>
  </si>
  <si>
    <t>Уточненный перечень муниципальных услуг (работ) в сфере культуры (правовой акт), Формирование муниципального задания учредителем в разрезе всех учреждений культуры</t>
  </si>
  <si>
    <t>Проведение регулярных опросов потребителей муниципальных услуг об их качестве и доступности, обработка полученных результатов, принятие мер реагирования</t>
  </si>
  <si>
    <t>Проведение оценки населением качества и доступности муниципальных услуг в сфере культуры, принятие мер реагирования</t>
  </si>
  <si>
    <t xml:space="preserve">Повышение квалификации работников муниципальных учреждений культуры осуществляется на базе АОУ ДПО УР «Центр повышения квалификации работников культуры Удмуртской Республики» </t>
  </si>
  <si>
    <t xml:space="preserve"> Увеличение количества выставочных проектов</t>
  </si>
  <si>
    <t xml:space="preserve">144 мероприятия, 18 клубов </t>
  </si>
  <si>
    <t>42 выставки, экспозиции</t>
  </si>
  <si>
    <t>Размещено 27 публикаций в районной газете "Авангард"</t>
  </si>
  <si>
    <t>На официальном сайте размещено 182 публикации.Размещено 542 рекламных информаций: информационный стенд "библиотека информирует"; Рекламная афиша "Библиотека. Ru", афиши - приглашения  по селу</t>
  </si>
  <si>
    <t>Удовлетворенность населения качеством и доступностью услуг составляет-94,7%</t>
  </si>
  <si>
    <t>в электронный каталог  занесено 766 записей</t>
  </si>
  <si>
    <t>Ремонт кровли районной библиотеки,косметический ремонт кабинетов и зала</t>
  </si>
  <si>
    <t>Организация и проведение районных и культурно-досуговых мероприятий путем выполнения досуговыми учреждениями муниципального задания</t>
  </si>
  <si>
    <t>Проведение культурно-массовых мероприятий МБУК "Вавожский РДК" в соответсвии с муниципальным заданием. Ежегодно планируется проведение не менее 1650 культурно-массовых мероприятий</t>
  </si>
  <si>
    <t>Организация деятельноси клубных формирования МБУК "Вавожский РДК" в соответствии с муниципальным заданием. 165 формирований</t>
  </si>
  <si>
    <r>
      <t xml:space="preserve">Организация </t>
    </r>
    <r>
      <rPr>
        <sz val="9"/>
        <color indexed="8"/>
        <rFont val="Times New Roman"/>
        <family val="1"/>
      </rPr>
      <t>регулярного размещения и актуализации информации на специализированном ресурсе официального сайта Администрации муниципального образования «Вавожский район», посвященному вопросам культуры, в том числе: планов мероприятий; анонсов мероприятий; правовых актов, регламентирующих сферу культуры; отчетов о деятельности, включая плановые и фактические показатели в разрезе сельских поселений</t>
    </r>
  </si>
  <si>
    <t xml:space="preserve">Встречи со студентами по вопросам заключения договоров последующего трудоустройства в учреждениях культуры Вавожского района проводятся </t>
  </si>
  <si>
    <t>5 учреждений получают субсидию</t>
  </si>
  <si>
    <t>По мере обращения принимаются меры реагирования</t>
  </si>
  <si>
    <t>Заключение эффективных контрактов 100 %</t>
  </si>
  <si>
    <t xml:space="preserve">Полномочия выполняются </t>
  </si>
  <si>
    <t>Заключено 7 договоров по ведению бухгалтерского учета в организациях культуры</t>
  </si>
  <si>
    <t>Проводятся встречи со студентами 4 курса Республиканского музыкального колледжа и КПОУ УР "Удмуртский республиканский колледж культуры"</t>
  </si>
  <si>
    <t xml:space="preserve">Проведение аттестаций работников муниципальных учреждений культуры Вавожского района не проводилось </t>
  </si>
  <si>
    <t>Обучение в учреждениях высшего профессионального образования- 3 человека</t>
  </si>
  <si>
    <t>Перечень муниципальных услуг ( работ), предоставляемых (выполняемых) муниципальными учреждениями культуры муниципального образования "Вавожский район", приказ по отделу культуры от 29.12.2017 год № 41</t>
  </si>
  <si>
    <t>приказ по ОК от 20.06.2016 год №25 Об утверждении показтелей эффективности деятельности муниципальных учреждений культуры, подведомственных Отделу культуры Администрации муниципального образования "Вавожский район" и критериев оценки эффективности работы</t>
  </si>
  <si>
    <t>Формирование муниципального задания учредителем в разрезе всех учреждений культуры производиться согласно нормативно-правового акта Постановление Администрации "Вавожского района" №804 от 10.11.2015 год- 7 муниципльных заданий</t>
  </si>
  <si>
    <t xml:space="preserve">Меры социальной поддержки работникам </t>
  </si>
  <si>
    <t xml:space="preserve"> количество культурно-массовых  мероприятий (выставок, фестивалей, праздников, конкурсов)</t>
  </si>
  <si>
    <t>Мероприятия по модернизации библиотек в части комплектования книжных фондов библиотек муниципальных образований</t>
  </si>
  <si>
    <t>Деятельность по организации и обеспечению межнационального мира и согласия,гармонизации межнациональных (межэтнических) отношений: популяризация удмуртской культуры и удмуртского языка</t>
  </si>
  <si>
    <t>Деятельность по организации и обеспечению межнационального мира и согласия,гармонизации межнациональных (межэтнических) отношений (софинансирование программы): популяризация удмуртской культуры и удмуртского языка</t>
  </si>
  <si>
    <t>ежегодная уплата налога на имущество</t>
  </si>
  <si>
    <t>Создание модельной муниципальной библиотеки</t>
  </si>
  <si>
    <t>Модернизация библиотечного пространства</t>
  </si>
  <si>
    <t>Проведено 12 мероприятий с количеством обучающихся  226 чел, 1 мастер-класса</t>
  </si>
  <si>
    <t>Афиши на крупные мероприятия на рекламных щитах -20 шт</t>
  </si>
  <si>
    <t xml:space="preserve">Афиши на крупные мероприятия на рекламных щитах - 20 шт </t>
  </si>
  <si>
    <t>Публикация анонсов</t>
  </si>
  <si>
    <t>Анонсы не выставляются с 2021 года,только новости</t>
  </si>
  <si>
    <t>Подготовка и публикация информации на специализированном ресурсе официального сайта муниципального образования «Вавожский район»</t>
  </si>
  <si>
    <t>Опубликовано 41 публикаций об организации культурно-досуговой деятельности</t>
  </si>
  <si>
    <t>Мониторинг Министерства культуры Удмуртской Республики провдиться ежегодно в ноябре до 15 числа</t>
  </si>
  <si>
    <t>Укрепление материально-технической базы и безопасности деятельности культурно-досуговых учреждений культуры</t>
  </si>
  <si>
    <t>В рамках федерального проекта партии "Единая Россия"-"Культура малой Родины"и национального проекта "Культура" начался ремонт Гурезь-Пудгинского СДК</t>
  </si>
  <si>
    <t xml:space="preserve">Обеспечение развития и укрепления материально-технической базы домов культуры, в населенных пунктах с числом жителей до 50 тысяч человек; </t>
  </si>
  <si>
    <t>ремонт Гурезь-Пудгинского СДК</t>
  </si>
  <si>
    <t>А1</t>
  </si>
  <si>
    <t>Федеральный проект "Культурная среда"</t>
  </si>
  <si>
    <t>мероприятия по реконструкции и (или) капитальному ремонту в 2021 г. не было</t>
  </si>
  <si>
    <t>Экскурсии в музее -400, экскурсии вне музея - 49</t>
  </si>
  <si>
    <t>Разработано - 28 экскурсионных материала, проведено 200 экскурсий и 75 занятия</t>
  </si>
  <si>
    <t xml:space="preserve">МБУК «Вавожский РКМ», </t>
  </si>
  <si>
    <t>Информация размещена в 38 афишах</t>
  </si>
  <si>
    <t>Проведение регулярного мониторинга удовлетворенности потребителей качеством предоставляемых услуг музея на  регулярной основе</t>
  </si>
  <si>
    <t>Уплата налогов на имущество организации</t>
  </si>
  <si>
    <t>Организация комплексного туристического обслуживания</t>
  </si>
  <si>
    <t>Организация и проведение на территории области туристических событийных мероприятий,инфотуров,социальных туров и экскурсий</t>
  </si>
  <si>
    <t>Проведение на территории области туристских событийных мероприятий</t>
  </si>
  <si>
    <t xml:space="preserve">проведение мероприятий </t>
  </si>
  <si>
    <t>Рост объема платных туристических услуг,оказанных населению и объема внутреннего туристического потока</t>
  </si>
  <si>
    <t>Проведение платных туристских услуг</t>
  </si>
  <si>
    <t>проведены платные сплавы</t>
  </si>
  <si>
    <t xml:space="preserve"> МБУК "Вавожский РКМ"</t>
  </si>
  <si>
    <t>22</t>
  </si>
  <si>
    <t>Организация и проведение мероприятий тематической направленности, таких как : "Время детское"  экологическое просвещение в библотеках,  памятные даты военной истории,  формирование ЗОЖ.</t>
  </si>
  <si>
    <t>250 мероприятий в год</t>
  </si>
  <si>
    <t>Брызгаловский филиал- история села; Тыловыл-Пельгинский филиал -летопись истории деревень ; Районная библиотека мини-музей "Удмурт корка"</t>
  </si>
  <si>
    <t>Обеспечение межнационального мира и согласия,гармонизации межнациональных (межэтнических) отношений</t>
  </si>
  <si>
    <t>Обеспечение межнационального мира и согласия,гармонизации межнациональных (межэтнических) отношений (софинансирование программы)</t>
  </si>
  <si>
    <t xml:space="preserve">Освобождение от уплаты земельного налога </t>
  </si>
  <si>
    <t>Решение Совета депутатов о бюджете от 18 декабря 2020 года  №267  «О бюджете муниципального образования «Вавожский район»  на 2021 год и на плановый период 2022 и 2023 годов»,  на основании Порядка разработки, реализации и оценки эффективности муниципальных программ муниципального образования «Вавожский район», утвержденного постановлением Администрации муниципального образования "Вавожский район" от 13 марта 2014г. № 208 «Об утверждении Порядка разработки, реализации и оценки эффективности муниципальных программ муниципального образования «Вавожский район»</t>
  </si>
  <si>
    <t>Постановление Администрации района от 21.04.2021 "266 "О направлении средств"</t>
  </si>
  <si>
    <t>Бушков Е.М.</t>
  </si>
  <si>
    <t xml:space="preserve"> Отчет о достигнутых значениях целевых показателей (индикаторов) муниципальной программы по состоянию на 01.01.2024 года</t>
  </si>
  <si>
    <t>С  2023 году функционировало 172 клубных формирований из 165 запланированных.Проведено 1629 бесплатных мероприятий</t>
  </si>
  <si>
    <t>Количество проведенных мероприятий -Творческие (фестиваль, выставка, конкурс, смотр), методические (семинар, конференция), Мастер-классы.</t>
  </si>
  <si>
    <t>Количество проведенных мероприятий (Культурно-массовых (иные зрелищные мероприятия) в стационаре</t>
  </si>
  <si>
    <t>Количество проведенных мероприятий (Культурно-массовых (иные зрелищные мероприятия)вне стационара</t>
  </si>
  <si>
    <r>
      <t xml:space="preserve">Наименование муниципальной программы             </t>
    </r>
    <r>
      <rPr>
        <b/>
        <sz val="9"/>
        <rFont val="Times New Roman"/>
        <family val="1"/>
      </rPr>
      <t xml:space="preserve"> «Развитие культуры и туризма  Вавожского района»  </t>
    </r>
  </si>
  <si>
    <t xml:space="preserve">«Развитие культуры и туризма  Вавожского района» </t>
  </si>
  <si>
    <t>Воронцова Т.А.</t>
  </si>
  <si>
    <t>Отдел культуры, МКУ "ЦКО " Епимакова С.Е.</t>
  </si>
  <si>
    <t>Постановление Администрации муниципального образования "Вавожский район" О внесении изменений в постановление Администрации муниципального образования "Вавожский район" от 01.07.2014 г. № 645 "Об утверждении муниципальной программы "Развитие культуры и туризма Вавожского района" на 2015-2024 годы</t>
  </si>
  <si>
    <t>Постановление Администрации муниципального образования "Вавожский район"  "О внесении изменений в постановление Администрации муниципального образования "Вавожский район" от 01.07.2014 г. № 645 "Об утверждении муниципальной программы "Развитие культуры и туризма Вавожского района" на 2015-2024 годы</t>
  </si>
  <si>
    <t>Постановление Администрации муниципального образования "Вавожский район"  "О внесении изменений в постановление Администрации муниципального образования "Вавожский район" от 01.07.2014 г. № 645 "Об утверждении муниципальной программы "Развитие культуры и туризма Вавожского района"</t>
  </si>
  <si>
    <t>Продление срока реализации до 2028 г.</t>
  </si>
  <si>
    <t>Продление срока реализации до 2026 г.</t>
  </si>
  <si>
    <t>Продление срока реализации до 2025 г.</t>
  </si>
  <si>
    <t>Сведения о внесенных за отчетный период изменениях в муниципальную программу по состоянию на 01.01.2024 г.</t>
  </si>
  <si>
    <t xml:space="preserve"> Отчет о расходах на реализацию муниципальной программы за счет всех источников финансирования по состоянию на 01.01.2024 года</t>
  </si>
  <si>
    <t>Отчет об использовании бюджетных ассигнований бюджета муниципального района на реализацию муниципальной программы   по состоянию на 01.01.2024 года</t>
  </si>
  <si>
    <t xml:space="preserve">«Развитие культуры и туризма  Вавожского района» на 2015-2026 годы </t>
  </si>
  <si>
    <t>2023 год</t>
  </si>
  <si>
    <t>0370360620</t>
  </si>
  <si>
    <t>Отдел культуры Администрации Вавожского  района</t>
  </si>
  <si>
    <t>Отдел культуры Администрации Вавожского  района, МБУК "Вавожский РДК"</t>
  </si>
  <si>
    <t>Отдел культуры Администрации Вавожского  района, МБУК «Вавожский РДК», МБУК «Вавожская ЦБС», МБУК "Вавожский РКМ"</t>
  </si>
  <si>
    <t>Отдел культуры Администрации Вавожского района</t>
  </si>
  <si>
    <t>Отдел культуры Администрации Вавожского района, МБУК "Вавожский РКМ"</t>
  </si>
  <si>
    <t>Отдел культуры Администрации  Вавожского района, МБУК "Вавожский РДК"</t>
  </si>
  <si>
    <t>Отдел культуры Администрации  Вавожского района, МБУК "Вавожская ЦБС"</t>
  </si>
  <si>
    <t xml:space="preserve">  </t>
  </si>
  <si>
    <t xml:space="preserve">   </t>
  </si>
  <si>
    <t>Утверждаю: Заместитель главы Администрации Вавожского района по социальным вопросам ________________ Т.А.Воронцова               22.03.2024 год</t>
  </si>
  <si>
    <t xml:space="preserve">новых подключений к сети Интернет в 2023 году не было </t>
  </si>
  <si>
    <t>Количество массовых мероприятий увеличилось</t>
  </si>
  <si>
    <t>Отчет о финансовой оценка применения мер муниципального регулирования по состоянию на 01.01.2024 года</t>
  </si>
  <si>
    <t xml:space="preserve">«Развитие культуры и туризма Вавожского района» </t>
  </si>
  <si>
    <r>
      <rPr>
        <sz val="8"/>
        <color indexed="8"/>
        <rFont val="Times New Roman"/>
        <family val="1"/>
      </rPr>
      <t>учреждение ликвидировано, функционирует в качестве отдела в МБУК "Вавожский РДК"</t>
    </r>
    <r>
      <rPr>
        <sz val="11"/>
        <color indexed="8"/>
        <rFont val="Times New Roman"/>
        <family val="1"/>
      </rPr>
      <t xml:space="preserve"> </t>
    </r>
  </si>
  <si>
    <t>Отчет о выполнении сводных показателей муниципальных заданий на оказание муниципальных услуг (выполнение работ) по состоянию на 01.01.2024 года</t>
  </si>
  <si>
    <t xml:space="preserve"> Отчет о выполнении основных мероприятий муниципальной программы по состоянию на 01.01.2024 года</t>
  </si>
  <si>
    <t>В 2023 году курсы повышения квалификации прошло 12 человек; переподготовку -2 человека</t>
  </si>
  <si>
    <t>Анонсы мероприятий размещаются на официальном сайте Администрации муниципального образования "Вавожский район" и на сайтах учреждений культуры, в вк.</t>
  </si>
  <si>
    <t>В 2023 году не проводилась</t>
  </si>
  <si>
    <t>Правовые акты по оплате труда работников муниципальных учреждений культуры</t>
  </si>
  <si>
    <t>В 2023 году изменения в муниципальные правовые акты, регулирующие вопросы оплаты труда не вносились</t>
  </si>
  <si>
    <t>Разработка и внедрение системы мотивации руководителей и специалистов муниципальных учреждений культуры в 2023 году составила 7005941,30 рублей</t>
  </si>
  <si>
    <t>в 2023 году не было</t>
  </si>
  <si>
    <t xml:space="preserve">Подготовка молодых специалистов в учреждениях высшего профессионального образования и их последующее трудоустройство в муниципальные учреждения культуры  путем целевого набора </t>
  </si>
  <si>
    <t xml:space="preserve">Проведение встреч учащихся старших классов школ района с представителями организаций высшего и среднего професионального образования в сфере культуры в 2023 году </t>
  </si>
  <si>
    <t>Проходят обучение в высших учебных заведениях 6 человек; среднего специального образования 1 человек</t>
  </si>
  <si>
    <t xml:space="preserve">«Пичи Чеберай но пичи Бытыр» проходит ежегодно.  </t>
  </si>
  <si>
    <t xml:space="preserve">«Развитие культуры и туризма  Вавожского района»  </t>
  </si>
  <si>
    <t>«Развитие культуры и туризма  Вавожского района» _________________________________________________________________________</t>
  </si>
  <si>
    <t>В 2023 году  проводилось 29 июля</t>
  </si>
  <si>
    <t>Ликвидировано, функционирует в качестве отдела МБУК "Вавожский РДК"</t>
  </si>
  <si>
    <t>Буклет "Вавож туристический"-100 шт.</t>
  </si>
  <si>
    <t xml:space="preserve">Интеллектуальная игра на удмуртском языке - «Шудком» 3 раза в год; Проведение цикла мероприятий «Артэ улӥськом но…»за;Районный гердовские чтения «Вылись кизё на муосме»;«Рождественская мастерская» - мастер-класс по изготовлению ёлочных игрушек;«Зиму провожаем - весну встречаем!» - масленичные гуляния;«Пасхальный сувенир» - мастер-класс по изготовлению пасхальных открыток; Новогоднее представление на удмуртском языке «Пӧртмо пуйы»;«Новогодняя фабрика» мастер – класс по изготовлению новогодней игрушки; Недетские вопросы, встреча с интересным человеком ;Установка информационных щитов в центре села Вавож около 8исторических зданий; Пешая экскурсия «Дорога к храму»; Митинг посвященный дню памяти, поэта и этнографа Кузебая  Герда;Интерактивное занятие «Святые воины» 
   Интерактивное занятие «Дружба-главное чудо»; «Святой Николай Чудотворец»;Совместная работа с КЦСОН Вавожского района, «Пельменный батл» в рамках международного Дня пельменя; Экскурсионные тур для школьников из гимназии им.К.Герда, г.Ижевск.
«Арлыдоослэн калык куспо нуналзылы ужрад» развлекательнаяТворческие мастерклассы — «Весенние цветы»; Районный квест «Широкая Масленница»; масленичные посиделки для школьников; Республиканская акция «Музейная неделя», Всероссийская акция «Ночь в музее»; программа ко дню пожилого человека; Экскурсии по выставкам для граждан пожилого возраста совместно с КЦСОН Вавожского района ;Международный Этно-футуристический симпозиум визуального искусства «Докъя»; Велопробег «За отвагу», посвященный 100-летию; выездные мастер-классы по батику и акварели; персональные выставки:  «Дыхание зимы» А.Вычугжанин, «Наследник рода Тукля» Г.Сидорова, «Инкрустация сознания» Ленара Дуэсо, «звезды ближе чем есть» Е.Мензариповой; Межрайонный конкурс к 180-летию П.И. Чайковского «Рисую музыку»;
  </t>
  </si>
  <si>
    <t xml:space="preserve">   К Году села в Удмуртии  открыта новая экспозиция «Край мой Вавожский, родниковый» и  выставка под одноименным названием стихотворения К.Герда «Мы сеем и сеем…»  В рамках выполнения муниципального задания передвижные выставки из фондов музея «Чылкыт ву» и «Жива душа художниках в полотнах» экспонировались в Шарканском краеведческом музее и в Граховском музее им.Ашальчи Оки.
«Считается неприличным заглядывать в чужие окна. А в ваши окна я заглядываю, не стесняясь, каждый день. Очень интересные выставки, спасибо», - вот такие отзывы мы получаем о наших выставках на окнах, которые за три года полюбились жителям и гостям Вавожского района. Идея с оформлением выставок на окнах, как всегда, появилась неожиданно, с простого предложения одной из сотрудниц украсить подоконники красивыми тыквами. Сначала окна украшали только к праздникам, затем они стали некой 3D афишей временных выставок, проходящих в залах музея. На сегодня окна нижнего этажа здания музея – это как отдельные витрины самостоятельных выставок. К примеру, одна из последних выставок «Варежка» (по мотивам советских мультфильмов) очень гармонично вписалась в новогоднее «Варежка», «Рукавичка», «Морозко», что побудило многих из наших маленьких друзей посмотреть советские мультфильмы, а их родителей и бабушек-дедушек со светлой грустью вспомнить свое счастливое советское детство. Нам, сотрудникам музея, занимательно видеть с другой стороны окон, как жители и гости села, спешащие по своим делам, вдруг, словно неожиданно  увидев чудо, останавливаются у окон и рассматривают этюды.
В рамках празднования Дня пельменя-2021 Вавожским краеведческим музеем было организовано мероприятие «Пельнянь-шоу» – пельменный батл среди команд учреждения культуры.
К Международному Дню родного языка подготовили онлайн акцию #Вавож#День родных языков - 2021, в котором приняли участие жители с.Вавож, люди разных национальностей – татары, азербайджанцы, туркмены, удмурты, русские, марийцы, украинцы, армяне, таджики.
Большое значимое мероприятие вечер памяти знаменитого земляка, члена Союза художников России, члена-корреспондента Академии художеств Григория Чайникова «Я снова здесь» состоялось в музее с участием дочери и вдовы художника. После, краеведческим музеем были организованы поездки «От музея к музею» на выставку Григория Чайникова «Я снова здесь…», которая с 17 апреля по 27 июня работала в Выставочном Центре «Галерея» города Ижевска.
К Международному Дню космоса и к 60-летию полёта человека в космос в музее на один день разместился Ижевский планетарий.
К Дню Победы была подготовлена новая баннерная выставка «Поэты-фронтовики Вавожского района», которая была размещена напротив районной библиотеки. А на страничке в «ВКонтакте» была размещена онлайн акция «Фронтовые письма», посвященная празднованию 76-ой годовщины Великой Победы.
В рамках Международного дня музеев в Вавожском краеведческом музее ежегодно проходит мероприятие «Недетские вопросы». Так гостями встреч со старшеклассниками были: Алексей Арзамасов – доктор филологических наук, поэт, переводчик, журналист; Дарали Лели – журналист, дизайнер, режиссер первого молодежного фильма на удмуртском языке «Узы-боры». В этом году гостем встречи стал молодой удмуртский поэт, исполнитель, создатель первого молодежного интернет-телеканала на удмуртском языке «Даур TV», сотрудник Дома Дружбы народов Удмуртской Республики города Ижевска Богдан Анфиногенов.  А вот Всероссийская акция «Ночь искусств» второй год подряд проходит в онлайн формате. Так в онлайн формате работает и музейный клуб  «Вечёрки у Ивановны».
Активно ведется работа по профилактическому календарю, календарю памятных дат на страницах музея в соцсетях «ВКонтакте» https://vk.com/id448908832 и «Одноклассники» https://ok.ru/vavozh.muzei. Здесь постоянно работают рубрики #историяодногопредмета. #ЛицаПобеды_Вормисьёс и #красочнаяпалитра, рассказываем о проводимых мероприятиях и выставках. Функционирует официальный сайт МБУК «Вавожский РКМ», а также открыт свой YouTube канал.
Мы участвовали в грантовом конкурсе Министерства национальной политики УР на предоставление субсидии на проведение отдельного мероприятия в сфере государственной национальной политики, а именно интеллектуальной игры по краеведению на удмуртском языке «ШУДКОМ Вавожын». Прошедшая осень принесла радостную весть: мы выиграли грант Президентского фонда культурных инициатив на реализацию медийного проекта «Дед Опоч» на сумму 240 275 рублей.
Приняли участие во Всеудмуртской переписи этнокультурных инициатив «ДОР», по итогам которого будет разработана карта успешных и значимых этнокультурных инициатив с открытым доступом, чтобы все интересующиеся смогли познакомиться с лучшими практиками и применять их в своей деятельности.
За год в филиале Художественная галерея организованно 8 выставок, из них 6 выставок в Художественной галерее: «Шерстяная акварель» Н.Матвеева, «От рисунка до скульптуры» А.Щёткин, «Свет женщины» Д.Постников, «Трио художников», «Живопись, написанная сердцем» Ю.Софронова, «Эволюция традиций» Татьяна Холкина, 1 выставка – вне галереи «Чернобыльская трагедия», 1 виртуальная – выставка детских рисунков «Там, где я родился», посвящённая Году села. На фоне выставок проходят различные мероприятия для привлечения посетителей
Год начался с традиционных новогодних мероприятий для участников клуба «Классные выТВОРялки» и клуба «Солнышко».
В феврале был организован конкурс «Креативная валентинка», в котором приняли участие 54 человека, и прошло интерактивное мероприятие для старшеклассников «Лови валентинку». 
Продолжает свою работу клуб «Классные выТВОРялки» для детей 7-12 лет, и только начал работу клуб «Клякса» для самых маленьких художников 4-5 лет. Проводятся мастер-классы в разных техниках: холодный батик, сухая пастель, рисунок гуашью, шерстяная акварель, декупаж, роспись по гальке, вышивка лентами и другие.
К празднованию 9 мая проведены «Уроки мужества» для учащихся Вавожской школы и онлайн викторина «Что? Где? Когда?» тема: скульптуры Великой Отечественной войны.
В рамках Всемирной акции «Ночь музеев» в галерее проходила Музейная неделя под названием «Полёты во сне и наяву», посвященная освоению космоса. В программу которой вошли: квест-игра «Полёт в искусство», которая познакомила участников с уличным искусством села, мастер-класс «Воздушный змей», программа для самых маленьких «Акварелькины сны».
Проведена дважды акция «Рисующий мольберт», игра «Крестики - нолики» для пенсионеров.
На День защиты детей организовали площадку в парке «Мы открываем лето», где дети раскрашивали мега-раскраску «Мой дом», с удовольствием рисовали мыльными пузырями и воздушным шарами.
Приняли участие в Республиканском празднике «Гербер» на воршудной площадке «Можга» проводили мастер-классы: «Свеча из вощины» и сбор травяного чая «Гондырчай».
В День Знаний прошла Акция «День открытых дверей», где школьники приняли участие в «Творческой переменке» и познакомились творчеством вавожских художников на выставке «Трио художников».
С клубом «Солнышко» Художественная галерея сотрудничает несколько лет и к Международному дню инвалидов были проведены интерактивное мероприятие «Яркий мир творчества» и мастер-классы «Портрет мамы», «Осенняя фантазия».
В филиале «Дом-музей Кузебая Герда» за прошедший год  были организованы традиционные и новые мероприятия, акции, позволяющие посетителям интересоваться программами музея и чаще посещать музей.
15 мая – Всероссийская акция «Ночь музеев».
В «Ночь музеев» прошел квест с интересным названием «Выход есть?!» или «В поисках воршудного короба». Участников квеста «Злой дух» закрыл в музее, спрятал ключи, оставив при этом послания  с заданиями. Для того чтобы найти ключ пришлось пройти много странных и познавательных испытаний. Ребята не испугались ни темноты, ни лягушек, ни зловещего смеха; проявили смекалку и сообразительность, сумели прочитать зашифрованные задания. В конце такого интересного приключения они собрали воршудный короб, получили ключ и узнали, что и для чего удмурты хранили в воршудном коробе.
18 мая – Международный день музеев.
В рамках «Международного дня музеев» была организованна встреча с молодым удмуртским поэтом, исполнителем, создателем первого молодежного интернет-телеканала на удмуртском языке, сотрудником Дома Дружбы народов Удмуртской Республики города Ижевска  Богданом Анфиногеновым. «Лэчыт юан» («Недетские вопросы») так называлось мероприятие с участием Богдана.
3 сентября -  День солидарности в борьбе с терроризмом.
Для учеников 10-11 классов был проведен классный час «Расстрелянное детство или трагедия может повториться», посвящённый 17-ой годовщине со дня трагических событий  в Беслане.
11 сентября – Всероссийская акция «Культурная суббота».
Для учащихся начальных классов была проведена игровая программа для детей «Сказочный квест» с мастер-классом по изготовлению книжной  оригами-закладки «Весёлые зверюшки».
3  ноября – Всероссийская акция «Ночь искусств» .
Всероссийская акция «Ночь искусств» прошла в отчётном году в онлайн формате. На онлайн-площадке, которой стала страница Дома-музея в социальной сети «Вконтакте», был запущен творческий челлендж «#ИскусствоОбъединяет». Участникам акции было предложено показать процесс собственного творчества и его результаты.
Традиционными являются мероприятия, проводимые к международным и общероссийским праздникам для представителей старшего поколения:  Старый новый год,  День Победы, Ильин день, Международный день пожилых людей.
В отчетном году Дом-музей тесно сотрудничал с районным отделением «Удмурт Кенеш». Так совместно была проведена одна из игр районного чемпионата по «Ӵужонболу». «Ӵужонбол» - игра по удмуртскому хоккею с мячом, где используется метла вместо клюшки. К празднованию 30-летия удмуртской ассоциации «Удмурт Кенеш» была организованна передвижная выставка «Лауреаты районной премии имени Кузебая Герда». Отрадно, что в этом году местным отделением Удмурт Кенеш была выдвинута на соискание районной премии имени Кузебая Герда и наша сотрудница Лидия Сидоровна Соколова. В рамках республиканского марафона  «Путешествия» флага Всеудмуртской ассоциации «Удмурт кенеш» совместно с Вавожским отделением «Удмурт Кенеш» был выпущен видеоролик  «Мон удмурт…», который просмотрели около 10 тыс. человек, что говорит о высокой оценке пользователями интернета.
С целю расширения и популяризации музея в Доме-музее продолжился цикл творческих встреч «Артэ улӥськом но…», целью которого является знакомство с интересными творческими людьми, медийными личностями – выходцами МО «Гурезь-Пудгинское».
Получило много положительных отзывов и пользовалось большим спросом мероприятие, разработанное ко дню рождения Домового, а также новогодние представление на удмуртском языке «Выль Арен!» для детей школьного и дошкольного возраста.
С ноября месяца вступили в группу участников проекта «Пушкинская карта». Сегодня в нашем музее по Пушкинской карте можно посетить такие события как: выставка фотокопий картин Григория Чайникова, персональная выставка Сергея Маркова «Вавож мой, исток мой, дорога моя», выставка «Кышнопал» (Женский уголок), экспозиция «Вавож. Вехи истории» и выставка «Мы сеем и сеем»
Из года в год мы работаем над пополнением фонда. Прошедшие месяцы значительно обогатили фонд музея за счет неоднократных экспедиционных выездов в деревни и села района. Проведено три ЭФЗК (экспериментальная фондово-закупочная комиссия), в ходе которых был принят 362 предмета, в том числе 335 предмета основного фонда, 221предмета научно-вспомогательного, 6 предметов в экспериментальном фонде, проставлены номера и зафотофиксированы. Все предметы основного фонда (335) зарегистрированы в Госкаталог РФ, и занесены в инвентарные книги Вавожского краеведческого музея.
Мы не только хранители истории, но и создаем эту историю вместе с жителями района, украшая прилегающую к музею территорию арт-объектами и тем самым воспитывая в жителях чувство прекрасного. К примеру, прошлым летом внимание пешеходов, а также пассажиров проезжающих мимо машин привлекали большая яркая надпись «ЛЕТО» возле полюбившейся местному населению скамейки «Вавож крезь» под старой липой. Этот арт-объект стал местом притяжения для вавожской молодежи на всё лето. «Зима не зима без ваших новогодних арт-объектов», - говорят жители района о нашем новогоднем уголке возле той же самой старой липы. Каждый год здесь разворачивается свой новогодний сюжет: будь то бычок-качалка, или новогодние часы, а то и рождественский камин. В эти дни страницы жителей и гостей района в соцсетях пестрят фотографиями, сделанными на фоне нашего по-новогоднему оформленного музея. Так наш музей в сознании многих незаметно становится знаковым объектом села.
</t>
  </si>
  <si>
    <r>
      <t>Библиотечным обслуживанием охвачено 10151 чел., что составляет   - 55%</t>
    </r>
    <r>
      <rPr>
        <sz val="9"/>
        <color indexed="10"/>
        <rFont val="Times New Roman"/>
        <family val="1"/>
      </rPr>
      <t xml:space="preserve"> </t>
    </r>
  </si>
  <si>
    <t xml:space="preserve">Количество посещение — 130241; кол-во электронных записей 855.  Формирование,учёт и сохранность фондов- 68472; количество проведённых групповых консультаций-4 </t>
  </si>
  <si>
    <t>Проведено 265 мероприятий</t>
  </si>
  <si>
    <t>Проведено 432 мероприятия, "краеведение" - 158 "Экологическое просвещение" -61 , "Патриотика" - 140, ЗОЖ -73</t>
  </si>
  <si>
    <t xml:space="preserve">Оформлено 48 выставок ( тематика- Победа в ВОВ, юбилейные даты поэтов, писателей, профессиональные праздники) </t>
  </si>
  <si>
    <t>Информирование населения о деятельности библиотеки на Портале "Библиотеки Удмуртии" на сайте МБУК «Вавожская ЦБС» в контакте  «Вавожская библиотека»  и  сайте Муниципального образования "Вавожский район". Всего посещений сайтов - 6774.</t>
  </si>
  <si>
    <t>размещено 8 публикации в районной газете  "Авангард"; 2 выступления на радио «Моя Удмуртия»</t>
  </si>
  <si>
    <t>На официальном сайте размещено 203 публикации.Размещено 562 рекламных информаций: информационный стенд "библиотека информирует"; Рекламная афиша "Библиотека. Ru", афиши - приглашения  по селу</t>
  </si>
  <si>
    <t>В отчётном году мониторинг не проводили , по плану в 2025 году</t>
  </si>
  <si>
    <t>в электронный каталог  занесено 855 записей</t>
  </si>
  <si>
    <t>Федеральный бюджет -48629,51 руб.; Республиканский бюджет -11406 руб. ;руб.Периодика на 36802  руб.  Всего поступило 1086 экз.</t>
  </si>
  <si>
    <t>Подключений к информационно-телекоммуникационной сети Интернет в 2023 году не было</t>
  </si>
  <si>
    <t>Ремонт кровли и входной группы районной библиотеки</t>
  </si>
  <si>
    <t>от уплаты земельного налога освобождены</t>
  </si>
  <si>
    <t>ежегодная  уплата  налога на имущество</t>
  </si>
  <si>
    <t>Модернизация библиотечного пространства - не было, не прошли конкурсный отбор</t>
  </si>
  <si>
    <t>Ежегодно шьются новые костюмы.</t>
  </si>
  <si>
    <t>В рамках федерального проекта партии "Единая Россия"-"Культура малой Родины"и национального проекта "Культура"  ремонтируется  Гурезь-Пудгинский СДК.</t>
  </si>
  <si>
    <t>от  уплаты земельного налога освобождены</t>
  </si>
  <si>
    <t>мероприятия по реконструкции и (или) капитальному ремонту в 2023 г. не было</t>
  </si>
  <si>
    <t xml:space="preserve"> </t>
  </si>
  <si>
    <t xml:space="preserve"> Запланированно 24 выставки из запланированных 24 -9 выставки из собственных фондов,14 выставки из собственных фондов +привлеченные фонды,1 - из фондов других музеев</t>
  </si>
  <si>
    <t xml:space="preserve"> Проведено 26 выставок из запланированных 24 -11 выставки из собственных фондов,14 выставки из собственных фондов +привлеченные фонды,1 - из фондов других музеев</t>
  </si>
  <si>
    <t>Запланированно 6 выставки вне музея, 2- передвижная выставка, 2- на сайте</t>
  </si>
  <si>
    <t>Проведено 6 выставки вне музея, 2- передвижная выставка, 2- на сайте</t>
  </si>
  <si>
    <r>
      <t xml:space="preserve">Проведено 3 ЭФЗК, ( основной фонд - 218 предметов, научно-вспомогательный фонд - </t>
    </r>
    <r>
      <rPr>
        <sz val="9"/>
        <color indexed="10"/>
        <rFont val="Times New Roman"/>
        <family val="1"/>
      </rPr>
      <t>27</t>
    </r>
    <r>
      <rPr>
        <sz val="9"/>
        <rFont val="Times New Roman"/>
        <family val="1"/>
      </rPr>
      <t xml:space="preserve"> предмета,эксперементальный фонд-6 предметов) фотофиксация - 245 предмета, в госкаталог - 218 предметов.</t>
    </r>
  </si>
  <si>
    <t>В ходе двух экспедиций собраны материалы по истории района, фотографии с первыми лицами района, документы, черновики,предметы быта.</t>
  </si>
  <si>
    <t>Публикация информации в печатных изданиях- 5, на радио - 3, ТВ - 10, размещение информации на официальном сайте и в соцсетях : "В контакте" и "Одноклассники" - еженедельно.</t>
  </si>
  <si>
    <t>проведено 31 консультация и методическая помощь жителям района, ученикам и учителям Вавожского района</t>
  </si>
  <si>
    <t>В рамках Республиканской акции "Ночь  музеев 2023" состоялись мероприятия  в Вавожском районном краеведческом музее, в филиале "Дом-музей Кузебая Герда" ,в Художественной галерее.</t>
  </si>
  <si>
    <t>Замена отопительной системы в филиале "Художественная галерея" и фондах музея</t>
  </si>
  <si>
    <t xml:space="preserve">проводится ежегодно  </t>
  </si>
  <si>
    <t>0330360620</t>
  </si>
  <si>
    <t>121</t>
  </si>
  <si>
    <t>111,112,119,244,247</t>
  </si>
  <si>
    <t xml:space="preserve">0330161600 </t>
  </si>
  <si>
    <t>611  350</t>
  </si>
  <si>
    <t>03202S8810</t>
  </si>
  <si>
    <t>0320208810</t>
  </si>
  <si>
    <t>0320262340</t>
  </si>
  <si>
    <t>612, 244</t>
  </si>
  <si>
    <t>0320209550</t>
  </si>
  <si>
    <t>03202S9550</t>
  </si>
  <si>
    <t>0320203500</t>
  </si>
  <si>
    <t>03202S3500</t>
  </si>
  <si>
    <t>Обеспечение развития и укрепления материально-технической базы домов культуры, расположенных в населенных пунктах с числом жителей до 50 тысяч человек</t>
  </si>
  <si>
    <t>Развитие и укрепление  материально-технической базы домов культуры, расположенных в населенных пунктах с числом жителей до 50 тысяч человек</t>
  </si>
  <si>
    <t>03204L4670</t>
  </si>
  <si>
    <t>612</t>
  </si>
  <si>
    <t>03102L5190</t>
  </si>
  <si>
    <t>03102S8810</t>
  </si>
  <si>
    <t>Березина Н.С</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</si>
</sst>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 ??/??\ "/>
    <numFmt numFmtId="175" formatCode="#"/>
    <numFmt numFmtId="176" formatCode="dd/mm/yy"/>
    <numFmt numFmtId="177" formatCode="_-* #,##0_р_._-;\-* #,##0_р_._-;_-* \-??_р_._-;_-@_-"/>
    <numFmt numFmtId="178" formatCode="_-* #,##0.0_р_._-;\-* #,##0.0_р_._-;_-* \-??_р_._-;_-@_-"/>
    <numFmt numFmtId="179" formatCode="[$-FC19]d\ mmmm\ yyyy\ &quot;г.&quot;"/>
    <numFmt numFmtId="180" formatCode="0.0000000"/>
    <numFmt numFmtId="181" formatCode="0.000000"/>
    <numFmt numFmtId="182" formatCode="0.00000"/>
    <numFmt numFmtId="183" formatCode="0.0000"/>
    <numFmt numFmtId="184" formatCode="0.000"/>
    <numFmt numFmtId="185" formatCode="0.00000000"/>
    <numFmt numFmtId="186" formatCode="0.000000000"/>
    <numFmt numFmtId="187" formatCode="0.0000000000"/>
    <numFmt numFmtId="188" formatCode="mmm/yyyy"/>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77">
    <font>
      <sz val="11"/>
      <color indexed="8"/>
      <name val="Calibri"/>
      <family val="2"/>
    </font>
    <font>
      <sz val="10"/>
      <name val="Arial"/>
      <family val="2"/>
    </font>
    <font>
      <sz val="9"/>
      <name val="Times New Roman"/>
      <family val="1"/>
    </font>
    <font>
      <sz val="10"/>
      <name val="Times New Roman"/>
      <family val="1"/>
    </font>
    <font>
      <b/>
      <sz val="10"/>
      <name val="Times New Roman"/>
      <family val="1"/>
    </font>
    <font>
      <sz val="12"/>
      <color indexed="8"/>
      <name val="Times New Roman"/>
      <family val="1"/>
    </font>
    <font>
      <b/>
      <sz val="9"/>
      <name val="Times New Roman"/>
      <family val="1"/>
    </font>
    <font>
      <sz val="10"/>
      <color indexed="8"/>
      <name val="Times New Roman"/>
      <family val="1"/>
    </font>
    <font>
      <sz val="7"/>
      <name val="Times New Roman"/>
      <family val="1"/>
    </font>
    <font>
      <sz val="8.5"/>
      <name val="Times New Roman"/>
      <family val="1"/>
    </font>
    <font>
      <sz val="8"/>
      <color indexed="8"/>
      <name val="Times New Roman"/>
      <family val="1"/>
    </font>
    <font>
      <b/>
      <sz val="8.5"/>
      <name val="Times New Roman"/>
      <family val="1"/>
    </font>
    <font>
      <b/>
      <sz val="10"/>
      <color indexed="8"/>
      <name val="Times New Roman"/>
      <family val="1"/>
    </font>
    <font>
      <b/>
      <sz val="11"/>
      <color indexed="8"/>
      <name val="Calibri"/>
      <family val="2"/>
    </font>
    <font>
      <sz val="8.5"/>
      <color indexed="8"/>
      <name val="Times New Roman"/>
      <family val="1"/>
    </font>
    <font>
      <sz val="11"/>
      <color indexed="8"/>
      <name val="Times New Roman"/>
      <family val="1"/>
    </font>
    <font>
      <sz val="10"/>
      <color indexed="8"/>
      <name val="Calibri"/>
      <family val="2"/>
    </font>
    <font>
      <sz val="10"/>
      <name val="Calibri"/>
      <family val="2"/>
    </font>
    <font>
      <sz val="8"/>
      <name val="Times New Roman"/>
      <family val="1"/>
    </font>
    <font>
      <b/>
      <sz val="8"/>
      <name val="Times New Roman"/>
      <family val="1"/>
    </font>
    <font>
      <b/>
      <sz val="8"/>
      <color indexed="8"/>
      <name val="Times New Roman"/>
      <family val="1"/>
    </font>
    <font>
      <b/>
      <sz val="8.5"/>
      <color indexed="8"/>
      <name val="Times New Roman"/>
      <family val="1"/>
    </font>
    <font>
      <sz val="8"/>
      <color indexed="8"/>
      <name val="Calibri"/>
      <family val="2"/>
    </font>
    <font>
      <sz val="9"/>
      <color indexed="8"/>
      <name val="Times New Roman"/>
      <family val="1"/>
    </font>
    <font>
      <sz val="11"/>
      <name val="Calibri"/>
      <family val="2"/>
    </font>
    <font>
      <u val="single"/>
      <sz val="11"/>
      <color indexed="12"/>
      <name val="Calibri"/>
      <family val="2"/>
    </font>
    <font>
      <b/>
      <sz val="12"/>
      <name val="Times New Roman"/>
      <family val="1"/>
    </font>
    <font>
      <sz val="12"/>
      <color indexed="60"/>
      <name val="Times New Roman"/>
      <family val="1"/>
    </font>
    <font>
      <b/>
      <sz val="9"/>
      <color indexed="8"/>
      <name val="Times New Roman"/>
      <family val="1"/>
    </font>
    <font>
      <sz val="12"/>
      <name val="Times New Roman"/>
      <family val="1"/>
    </font>
    <font>
      <b/>
      <sz val="12"/>
      <color indexed="8"/>
      <name val="Times New Roman"/>
      <family val="1"/>
    </font>
    <font>
      <sz val="8"/>
      <name val="Calibri"/>
      <family val="2"/>
    </font>
    <font>
      <sz val="9"/>
      <color indexed="8"/>
      <name val="Calibri"/>
      <family val="2"/>
    </font>
    <font>
      <b/>
      <sz val="9"/>
      <color indexed="18"/>
      <name val="Times New Roman"/>
      <family val="1"/>
    </font>
    <font>
      <sz val="9"/>
      <name val="Calibri"/>
      <family val="2"/>
    </font>
    <font>
      <b/>
      <sz val="10"/>
      <name val="Calibri"/>
      <family val="2"/>
    </font>
    <font>
      <b/>
      <sz val="9"/>
      <color indexed="8"/>
      <name val="Calibri"/>
      <family val="2"/>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theme="1"/>
      <name val="Times New Roman"/>
      <family val="1"/>
    </font>
    <font>
      <sz val="10"/>
      <color theme="1"/>
      <name val="Times New Roman"/>
      <family val="1"/>
    </font>
    <font>
      <b/>
      <sz val="10"/>
      <color theme="1"/>
      <name val="Times New Roman"/>
      <family val="1"/>
    </font>
    <font>
      <b/>
      <sz val="9"/>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medium">
        <color indexed="63"/>
      </left>
      <right style="medium">
        <color indexed="63"/>
      </right>
      <top style="medium">
        <color indexed="63"/>
      </top>
      <bottom style="medium">
        <color indexed="63"/>
      </bottom>
    </border>
    <border>
      <left/>
      <right style="medium">
        <color indexed="63"/>
      </right>
      <top style="medium">
        <color indexed="63"/>
      </top>
      <bottom style="medium">
        <color indexed="63"/>
      </bottom>
    </border>
    <border>
      <left style="medium">
        <color indexed="63"/>
      </left>
      <right style="medium">
        <color indexed="63"/>
      </right>
      <top/>
      <bottom style="medium">
        <color indexed="63"/>
      </bottom>
    </border>
    <border>
      <left/>
      <right style="medium">
        <color indexed="63"/>
      </right>
      <top/>
      <bottom style="medium">
        <color indexed="63"/>
      </bottom>
    </border>
    <border>
      <left style="thin"/>
      <right style="thin"/>
      <top style="thin"/>
      <bottom style="thin"/>
    </border>
    <border>
      <left style="medium">
        <color indexed="63"/>
      </left>
      <right style="medium">
        <color indexed="63"/>
      </right>
      <top/>
      <bottom/>
    </border>
    <border>
      <left/>
      <right style="medium">
        <color indexed="63"/>
      </right>
      <top/>
      <bottom/>
    </border>
    <border>
      <left style="medium"/>
      <right style="thin">
        <color indexed="8"/>
      </right>
      <top style="thin">
        <color indexed="8"/>
      </top>
      <bottom style="thin">
        <color indexed="8"/>
      </bottom>
    </border>
    <border>
      <left style="medium"/>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thin">
        <color indexed="8"/>
      </right>
      <top/>
      <bottom style="thin">
        <color indexed="8"/>
      </bottom>
    </border>
    <border>
      <left/>
      <right style="medium">
        <color indexed="8"/>
      </right>
      <top/>
      <bottom style="medium">
        <color indexed="8"/>
      </bottom>
    </border>
    <border>
      <left/>
      <right style="medium">
        <color indexed="8"/>
      </right>
      <top/>
      <bottom/>
    </border>
    <border>
      <left style="thin">
        <color indexed="8"/>
      </left>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thin">
        <color indexed="8"/>
      </top>
      <bottom>
        <color indexed="63"/>
      </bottom>
    </border>
    <border>
      <left>
        <color indexed="63"/>
      </left>
      <right style="thin"/>
      <top style="thin"/>
      <bottom style="thin"/>
    </border>
    <border>
      <left style="thin">
        <color indexed="8"/>
      </left>
      <right style="thin">
        <color indexed="8"/>
      </right>
      <top style="thin">
        <color indexed="8"/>
      </top>
      <bottom/>
    </border>
    <border>
      <left style="thin">
        <color indexed="8"/>
      </left>
      <right/>
      <top style="thin">
        <color indexed="8"/>
      </top>
      <bottom/>
    </border>
    <border>
      <left>
        <color indexed="63"/>
      </left>
      <right style="thin">
        <color indexed="8"/>
      </right>
      <top style="thin">
        <color indexed="8"/>
      </top>
      <bottom/>
    </border>
    <border>
      <left style="thin">
        <color indexed="8"/>
      </left>
      <right/>
      <top/>
      <bottom/>
    </border>
    <border>
      <left style="thin">
        <color indexed="8"/>
      </left>
      <right style="thin">
        <color indexed="8"/>
      </right>
      <top>
        <color indexed="63"/>
      </top>
      <bottom/>
    </border>
    <border>
      <left style="thin"/>
      <right style="thin"/>
      <top/>
      <bottom style="thin"/>
    </border>
    <border>
      <left style="thin"/>
      <right style="thin"/>
      <top style="thin"/>
      <bottom/>
    </border>
    <border>
      <left style="medium"/>
      <right style="thin">
        <color indexed="8"/>
      </right>
      <top style="thin">
        <color indexed="8"/>
      </top>
      <bottom/>
    </border>
    <border>
      <left style="thin"/>
      <right/>
      <top style="thin"/>
      <bottom/>
    </border>
    <border>
      <left style="thin"/>
      <right style="thin"/>
      <top/>
      <bottom/>
    </border>
    <border>
      <left style="thin">
        <color indexed="8"/>
      </left>
      <right style="thin"/>
      <top style="thin"/>
      <bottom/>
    </border>
    <border>
      <left/>
      <right/>
      <top/>
      <bottom style="thin"/>
    </border>
    <border>
      <left style="thin">
        <color indexed="8"/>
      </left>
      <right style="thin">
        <color indexed="8"/>
      </right>
      <top style="thin">
        <color indexed="8"/>
      </top>
      <bottom style="thin"/>
    </border>
    <border>
      <left/>
      <right style="thin">
        <color indexed="8"/>
      </right>
      <top style="thin">
        <color indexed="8"/>
      </top>
      <bottom style="thin">
        <color indexed="8"/>
      </bottom>
    </border>
    <border>
      <left style="thin"/>
      <right style="thin"/>
      <top style="thin">
        <color indexed="8"/>
      </top>
      <bottom>
        <color indexed="63"/>
      </bottom>
    </border>
    <border>
      <left style="thin">
        <color indexed="8"/>
      </left>
      <right style="thin"/>
      <top style="thin"/>
      <bottom style="thin"/>
    </border>
    <border>
      <left/>
      <right style="medium">
        <color indexed="8"/>
      </right>
      <top style="medium">
        <color indexed="8"/>
      </top>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right/>
      <top style="medium"/>
      <bottom style="medium"/>
    </border>
    <border>
      <left style="medium"/>
      <right style="medium"/>
      <top style="medium"/>
      <bottom style="medium"/>
    </border>
    <border>
      <left style="thin"/>
      <right style="medium">
        <color indexed="8"/>
      </right>
      <top style="thin">
        <color indexed="8"/>
      </top>
      <bottom style="medium">
        <color indexed="8"/>
      </bottom>
    </border>
    <border>
      <left style="thin">
        <color indexed="8"/>
      </left>
      <right style="thin"/>
      <top style="thin">
        <color indexed="8"/>
      </top>
      <bottom style="thin">
        <color indexed="8"/>
      </bottom>
    </border>
    <border>
      <left>
        <color indexed="63"/>
      </left>
      <right>
        <color indexed="63"/>
      </right>
      <top style="thin"/>
      <bottom style="thin"/>
    </border>
    <border>
      <left style="thin"/>
      <right>
        <color indexed="63"/>
      </right>
      <top/>
      <bottom>
        <color indexed="63"/>
      </bottom>
    </border>
    <border>
      <left>
        <color indexed="63"/>
      </left>
      <right style="thin"/>
      <top>
        <color indexed="63"/>
      </top>
      <bottom>
        <color indexed="63"/>
      </bottom>
    </border>
    <border>
      <left>
        <color indexed="63"/>
      </left>
      <right>
        <color indexed="63"/>
      </right>
      <top>
        <color indexed="63"/>
      </top>
      <bottom style="thin">
        <color indexed="8"/>
      </bottom>
    </border>
    <border>
      <left style="thin">
        <color indexed="8"/>
      </left>
      <right style="thin"/>
      <top style="thin">
        <color indexed="8"/>
      </top>
      <bottom/>
    </border>
    <border>
      <left style="thin">
        <color indexed="8"/>
      </left>
      <right style="thin"/>
      <top>
        <color indexed="63"/>
      </top>
      <bottom>
        <color indexed="63"/>
      </bottom>
    </border>
    <border>
      <left style="thin">
        <color indexed="8"/>
      </left>
      <right style="thin"/>
      <top/>
      <bottom style="thin">
        <color indexed="8"/>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right style="thin">
        <color indexed="8"/>
      </right>
      <top/>
      <bottom/>
    </border>
    <border>
      <left/>
      <right/>
      <top style="thin">
        <color indexed="8"/>
      </top>
      <bottom style="thin">
        <color indexed="8"/>
      </bottom>
    </border>
    <border>
      <left style="thin"/>
      <right style="thin"/>
      <top>
        <color indexed="63"/>
      </top>
      <bottom style="thin">
        <color indexed="8"/>
      </bottom>
    </border>
    <border>
      <left>
        <color indexed="63"/>
      </left>
      <right style="thin"/>
      <top style="thin"/>
      <bottom>
        <color indexed="63"/>
      </bottom>
    </border>
    <border>
      <left>
        <color indexed="63"/>
      </left>
      <right style="thin"/>
      <top>
        <color indexed="63"/>
      </top>
      <bottom style="thin">
        <color indexed="8"/>
      </bottom>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1" fillId="0" borderId="0" applyFill="0" applyBorder="0" applyAlignment="0" applyProtection="0"/>
    <xf numFmtId="41" fontId="0" fillId="0" borderId="0" applyFont="0" applyFill="0" applyBorder="0" applyAlignment="0" applyProtection="0"/>
    <xf numFmtId="0" fontId="71" fillId="32" borderId="0" applyNumberFormat="0" applyBorder="0" applyAlignment="0" applyProtection="0"/>
  </cellStyleXfs>
  <cellXfs count="59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horizontal="center"/>
    </xf>
    <xf numFmtId="0" fontId="7" fillId="0" borderId="0" xfId="0" applyFont="1" applyAlignment="1">
      <alignment/>
    </xf>
    <xf numFmtId="0" fontId="6" fillId="0" borderId="0" xfId="0" applyFont="1" applyFill="1" applyAlignment="1">
      <alignment horizontal="center"/>
    </xf>
    <xf numFmtId="0" fontId="13" fillId="0" borderId="0" xfId="0" applyFont="1" applyAlignment="1">
      <alignment horizontal="center" vertical="center"/>
    </xf>
    <xf numFmtId="0" fontId="3" fillId="0" borderId="0" xfId="0" applyFont="1" applyFill="1" applyAlignment="1">
      <alignment horizontal="right" vertical="top" indent="11"/>
    </xf>
    <xf numFmtId="0" fontId="3" fillId="0" borderId="0" xfId="0" applyFont="1" applyFill="1" applyAlignment="1">
      <alignment vertical="top" wrapText="1"/>
    </xf>
    <xf numFmtId="0" fontId="16" fillId="0" borderId="0" xfId="0" applyFont="1" applyAlignment="1">
      <alignment/>
    </xf>
    <xf numFmtId="0" fontId="4" fillId="0" borderId="0" xfId="0" applyFont="1" applyFill="1" applyAlignment="1">
      <alignment horizontal="left"/>
    </xf>
    <xf numFmtId="0" fontId="17" fillId="0" borderId="0" xfId="0" applyFont="1" applyFill="1" applyAlignment="1">
      <alignment horizontal="left"/>
    </xf>
    <xf numFmtId="0" fontId="17" fillId="0" borderId="0" xfId="0" applyFont="1" applyFill="1" applyAlignment="1">
      <alignment/>
    </xf>
    <xf numFmtId="0" fontId="17" fillId="0" borderId="0" xfId="0" applyFont="1" applyFill="1" applyAlignment="1">
      <alignment/>
    </xf>
    <xf numFmtId="0" fontId="13" fillId="0" borderId="0" xfId="0" applyFont="1" applyAlignment="1">
      <alignment/>
    </xf>
    <xf numFmtId="49" fontId="18" fillId="0" borderId="10" xfId="0" applyNumberFormat="1" applyFont="1" applyFill="1" applyBorder="1" applyAlignment="1">
      <alignment horizontal="center" vertical="top"/>
    </xf>
    <xf numFmtId="0" fontId="4" fillId="0" borderId="0" xfId="0" applyFont="1" applyFill="1" applyAlignment="1">
      <alignment horizontal="center" vertical="center"/>
    </xf>
    <xf numFmtId="0" fontId="7" fillId="0" borderId="0" xfId="0" applyFont="1" applyAlignment="1">
      <alignment wrapText="1"/>
    </xf>
    <xf numFmtId="0" fontId="4" fillId="0" borderId="0" xfId="0" applyFont="1" applyFill="1" applyAlignment="1">
      <alignment horizontal="center" wrapText="1"/>
    </xf>
    <xf numFmtId="0" fontId="3" fillId="0" borderId="0" xfId="0" applyFont="1" applyFill="1" applyAlignment="1">
      <alignment/>
    </xf>
    <xf numFmtId="0" fontId="3" fillId="0" borderId="0" xfId="0" applyFont="1" applyFill="1" applyAlignment="1">
      <alignment horizontal="left" vertical="top"/>
    </xf>
    <xf numFmtId="0" fontId="4" fillId="0" borderId="0" xfId="0" applyFont="1" applyFill="1" applyAlignment="1">
      <alignment horizontal="center" vertical="center" wrapText="1"/>
    </xf>
    <xf numFmtId="0" fontId="0" fillId="0" borderId="0" xfId="0" applyAlignment="1">
      <alignment/>
    </xf>
    <xf numFmtId="0" fontId="7" fillId="0" borderId="0" xfId="0" applyFont="1" applyAlignment="1">
      <alignment horizontal="left" vertical="top" wrapText="1"/>
    </xf>
    <xf numFmtId="0" fontId="12" fillId="0" borderId="0" xfId="0" applyFont="1" applyAlignment="1">
      <alignment horizontal="center" vertical="center"/>
    </xf>
    <xf numFmtId="0" fontId="2" fillId="33" borderId="10" xfId="0" applyFont="1" applyFill="1" applyBorder="1" applyAlignment="1">
      <alignment horizontal="center" vertical="center" wrapText="1"/>
    </xf>
    <xf numFmtId="0" fontId="27" fillId="0" borderId="0" xfId="0" applyFont="1" applyAlignment="1">
      <alignment vertical="center"/>
    </xf>
    <xf numFmtId="0" fontId="5" fillId="0" borderId="0" xfId="0" applyFont="1" applyAlignment="1">
      <alignmen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176" fontId="7" fillId="0" borderId="14"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horizontal="justify" vertical="center" wrapText="1"/>
    </xf>
    <xf numFmtId="0" fontId="23" fillId="0" borderId="10" xfId="0" applyFont="1" applyBorder="1" applyAlignment="1">
      <alignment vertical="center" wrapText="1"/>
    </xf>
    <xf numFmtId="49" fontId="18" fillId="0" borderId="10" xfId="53" applyNumberFormat="1" applyFont="1" applyFill="1" applyBorder="1" applyAlignment="1">
      <alignment horizontal="left" vertical="top"/>
      <protection/>
    </xf>
    <xf numFmtId="0" fontId="2" fillId="0" borderId="10" xfId="53" applyFont="1" applyFill="1" applyBorder="1" applyAlignment="1">
      <alignment vertical="center" wrapText="1"/>
      <protection/>
    </xf>
    <xf numFmtId="0" fontId="2" fillId="0" borderId="10" xfId="53" applyFont="1" applyFill="1" applyBorder="1" applyAlignment="1">
      <alignment vertical="center"/>
      <protection/>
    </xf>
    <xf numFmtId="49" fontId="19" fillId="0" borderId="10" xfId="53" applyNumberFormat="1" applyFont="1" applyFill="1" applyBorder="1" applyAlignment="1">
      <alignment horizontal="left" vertical="top"/>
      <protection/>
    </xf>
    <xf numFmtId="0" fontId="22" fillId="0" borderId="0" xfId="0" applyFont="1" applyAlignment="1">
      <alignment/>
    </xf>
    <xf numFmtId="0" fontId="0" fillId="0" borderId="0" xfId="0" applyAlignment="1">
      <alignment wrapText="1"/>
    </xf>
    <xf numFmtId="0" fontId="30" fillId="0" borderId="0" xfId="0" applyFont="1" applyAlignment="1">
      <alignment vertical="center"/>
    </xf>
    <xf numFmtId="0" fontId="23" fillId="0" borderId="15" xfId="0" applyFont="1" applyBorder="1" applyAlignment="1">
      <alignment horizontal="center" vertical="center" wrapText="1"/>
    </xf>
    <xf numFmtId="0" fontId="23" fillId="0" borderId="15" xfId="0" applyFont="1" applyBorder="1" applyAlignment="1">
      <alignment vertical="center" wrapText="1"/>
    </xf>
    <xf numFmtId="0" fontId="7" fillId="0" borderId="15" xfId="0" applyFont="1" applyBorder="1" applyAlignment="1">
      <alignment horizontal="center" vertical="center" wrapText="1"/>
    </xf>
    <xf numFmtId="49" fontId="7" fillId="0" borderId="15" xfId="0" applyNumberFormat="1" applyFont="1" applyBorder="1" applyAlignment="1">
      <alignment horizontal="center" vertical="center" wrapText="1"/>
    </xf>
    <xf numFmtId="0" fontId="6" fillId="0" borderId="15" xfId="0" applyFont="1" applyFill="1" applyBorder="1" applyAlignment="1">
      <alignment horizontal="center" vertical="top"/>
    </xf>
    <xf numFmtId="0" fontId="6" fillId="0" borderId="15" xfId="0" applyFont="1" applyFill="1" applyBorder="1" applyAlignment="1">
      <alignment vertical="top" wrapText="1"/>
    </xf>
    <xf numFmtId="0" fontId="2" fillId="0" borderId="15" xfId="0" applyFont="1" applyFill="1" applyBorder="1" applyAlignment="1">
      <alignment vertical="top" wrapText="1"/>
    </xf>
    <xf numFmtId="0" fontId="2" fillId="0" borderId="15" xfId="0" applyFont="1" applyFill="1" applyBorder="1" applyAlignment="1">
      <alignment horizontal="center" vertical="top"/>
    </xf>
    <xf numFmtId="49" fontId="2" fillId="0" borderId="15" xfId="0" applyNumberFormat="1" applyFont="1" applyFill="1" applyBorder="1" applyAlignment="1">
      <alignment horizontal="center" vertical="top"/>
    </xf>
    <xf numFmtId="0" fontId="2" fillId="0" borderId="15" xfId="0"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0" fontId="23" fillId="0" borderId="15" xfId="0" applyFont="1" applyBorder="1" applyAlignment="1">
      <alignment horizontal="center" vertical="top"/>
    </xf>
    <xf numFmtId="173" fontId="2" fillId="0" borderId="15" xfId="0" applyNumberFormat="1" applyFont="1" applyFill="1" applyBorder="1" applyAlignment="1">
      <alignment horizontal="center" vertical="top"/>
    </xf>
    <xf numFmtId="173" fontId="26" fillId="0" borderId="15" xfId="0" applyNumberFormat="1" applyFont="1" applyFill="1" applyBorder="1" applyAlignment="1">
      <alignment horizontal="center" vertical="top"/>
    </xf>
    <xf numFmtId="0" fontId="0" fillId="0" borderId="15" xfId="0" applyBorder="1" applyAlignment="1">
      <alignment/>
    </xf>
    <xf numFmtId="0" fontId="7" fillId="0" borderId="14" xfId="0" applyFont="1" applyBorder="1" applyAlignment="1">
      <alignment vertical="center" wrapText="1"/>
    </xf>
    <xf numFmtId="0" fontId="3" fillId="0" borderId="14" xfId="0" applyFont="1" applyBorder="1" applyAlignment="1">
      <alignment horizontal="justify" vertical="center" wrapText="1"/>
    </xf>
    <xf numFmtId="0" fontId="7" fillId="0" borderId="16" xfId="0" applyFont="1" applyBorder="1" applyAlignment="1">
      <alignment horizontal="center" vertical="center"/>
    </xf>
    <xf numFmtId="0" fontId="7" fillId="0" borderId="17" xfId="0" applyFont="1" applyBorder="1" applyAlignment="1">
      <alignment vertical="center" wrapText="1"/>
    </xf>
    <xf numFmtId="176" fontId="7" fillId="0" borderId="17" xfId="0" applyNumberFormat="1" applyFont="1" applyBorder="1" applyAlignment="1">
      <alignment horizontal="center" vertical="center"/>
    </xf>
    <xf numFmtId="0" fontId="7"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15" xfId="0" applyFont="1" applyBorder="1" applyAlignment="1">
      <alignment vertical="center" wrapText="1"/>
    </xf>
    <xf numFmtId="176" fontId="7" fillId="0" borderId="15" xfId="0" applyNumberFormat="1" applyFont="1" applyBorder="1" applyAlignment="1">
      <alignment horizontal="center" vertical="center"/>
    </xf>
    <xf numFmtId="0" fontId="7" fillId="0" borderId="15" xfId="0" applyFont="1" applyBorder="1" applyAlignment="1">
      <alignment horizontal="center" vertical="center"/>
    </xf>
    <xf numFmtId="1" fontId="2" fillId="0" borderId="10" xfId="53" applyNumberFormat="1" applyFont="1" applyFill="1" applyBorder="1" applyAlignment="1">
      <alignment horizontal="center" vertical="center" wrapText="1"/>
      <protection/>
    </xf>
    <xf numFmtId="0" fontId="2" fillId="0" borderId="10" xfId="53" applyFont="1" applyFill="1" applyBorder="1" applyAlignment="1">
      <alignment horizontal="center" vertical="center"/>
      <protection/>
    </xf>
    <xf numFmtId="49" fontId="9" fillId="0" borderId="10" xfId="0" applyNumberFormat="1" applyFont="1" applyFill="1" applyBorder="1" applyAlignment="1">
      <alignment horizontal="center" vertical="top"/>
    </xf>
    <xf numFmtId="49" fontId="9" fillId="0" borderId="18" xfId="0" applyNumberFormat="1" applyFont="1" applyFill="1" applyBorder="1" applyAlignment="1">
      <alignment horizontal="center" vertical="top"/>
    </xf>
    <xf numFmtId="49" fontId="9" fillId="0" borderId="19" xfId="0" applyNumberFormat="1" applyFont="1" applyFill="1" applyBorder="1" applyAlignment="1">
      <alignment horizontal="center" vertical="top"/>
    </xf>
    <xf numFmtId="49" fontId="9" fillId="0" borderId="20" xfId="0" applyNumberFormat="1" applyFont="1" applyFill="1" applyBorder="1" applyAlignment="1">
      <alignment horizontal="center" vertical="top"/>
    </xf>
    <xf numFmtId="49" fontId="9" fillId="0" borderId="21" xfId="0" applyNumberFormat="1" applyFont="1" applyFill="1" applyBorder="1" applyAlignment="1">
      <alignment horizontal="center" vertical="top"/>
    </xf>
    <xf numFmtId="49" fontId="9" fillId="0" borderId="22" xfId="0" applyNumberFormat="1" applyFont="1" applyFill="1" applyBorder="1" applyAlignment="1">
      <alignment horizontal="center" vertical="top"/>
    </xf>
    <xf numFmtId="0" fontId="23" fillId="0" borderId="23" xfId="0" applyFont="1" applyBorder="1" applyAlignment="1">
      <alignment vertical="top" wrapText="1"/>
    </xf>
    <xf numFmtId="0" fontId="23" fillId="0" borderId="23" xfId="0" applyFont="1" applyBorder="1" applyAlignment="1">
      <alignment horizontal="justify" vertical="top" wrapText="1"/>
    </xf>
    <xf numFmtId="0" fontId="23" fillId="0" borderId="24" xfId="0" applyFont="1" applyBorder="1" applyAlignment="1">
      <alignment horizontal="justify" vertical="top" wrapText="1"/>
    </xf>
    <xf numFmtId="0" fontId="23" fillId="0" borderId="25" xfId="0" applyFont="1" applyBorder="1" applyAlignment="1">
      <alignment horizontal="justify" vertical="top" wrapText="1"/>
    </xf>
    <xf numFmtId="0" fontId="23" fillId="0" borderId="26" xfId="0" applyFont="1" applyBorder="1" applyAlignment="1">
      <alignment horizontal="justify" vertical="top" wrapText="1"/>
    </xf>
    <xf numFmtId="0" fontId="2" fillId="0" borderId="10" xfId="0" applyFont="1" applyFill="1" applyBorder="1" applyAlignment="1">
      <alignment horizontal="left" vertical="top" wrapText="1"/>
    </xf>
    <xf numFmtId="173" fontId="3" fillId="0" borderId="15" xfId="0" applyNumberFormat="1" applyFont="1" applyFill="1" applyBorder="1" applyAlignment="1">
      <alignment horizontal="center" vertical="center" shrinkToFit="1"/>
    </xf>
    <xf numFmtId="173" fontId="4" fillId="0" borderId="15" xfId="0" applyNumberFormat="1" applyFont="1" applyFill="1" applyBorder="1" applyAlignment="1">
      <alignment horizontal="center" vertical="center" shrinkToFit="1"/>
    </xf>
    <xf numFmtId="173" fontId="7" fillId="0" borderId="15" xfId="0" applyNumberFormat="1" applyFont="1" applyBorder="1" applyAlignment="1">
      <alignment horizontal="center" vertical="center" shrinkToFit="1"/>
    </xf>
    <xf numFmtId="173" fontId="7" fillId="0" borderId="15" xfId="0" applyNumberFormat="1" applyFont="1" applyFill="1" applyBorder="1" applyAlignment="1">
      <alignment horizontal="center" vertical="center" shrinkToFit="1"/>
    </xf>
    <xf numFmtId="0" fontId="32" fillId="0" borderId="0" xfId="0" applyFont="1" applyAlignment="1">
      <alignment/>
    </xf>
    <xf numFmtId="0" fontId="24" fillId="0" borderId="0" xfId="0" applyFont="1" applyAlignment="1">
      <alignment/>
    </xf>
    <xf numFmtId="0" fontId="18" fillId="0" borderId="15" xfId="0" applyFont="1" applyFill="1" applyBorder="1" applyAlignment="1">
      <alignment vertical="center" wrapText="1"/>
    </xf>
    <xf numFmtId="0" fontId="10" fillId="0" borderId="15" xfId="0" applyFont="1" applyBorder="1" applyAlignment="1">
      <alignment vertical="center"/>
    </xf>
    <xf numFmtId="0" fontId="10" fillId="0" borderId="15" xfId="0" applyFont="1" applyFill="1" applyBorder="1" applyAlignment="1">
      <alignment vertical="center"/>
    </xf>
    <xf numFmtId="49" fontId="10" fillId="0" borderId="15" xfId="0" applyNumberFormat="1" applyFont="1" applyBorder="1" applyAlignment="1">
      <alignment vertical="center"/>
    </xf>
    <xf numFmtId="49" fontId="10" fillId="0" borderId="15" xfId="0" applyNumberFormat="1" applyFont="1" applyFill="1" applyBorder="1" applyAlignment="1">
      <alignment vertical="center"/>
    </xf>
    <xf numFmtId="1" fontId="10" fillId="0" borderId="15" xfId="0" applyNumberFormat="1" applyFont="1" applyFill="1" applyBorder="1" applyAlignment="1">
      <alignment vertical="center"/>
    </xf>
    <xf numFmtId="0" fontId="3" fillId="0" borderId="15" xfId="0" applyFont="1" applyBorder="1" applyAlignment="1">
      <alignment horizontal="center" vertical="center" wrapText="1"/>
    </xf>
    <xf numFmtId="171" fontId="0" fillId="0" borderId="0" xfId="0" applyNumberFormat="1" applyAlignment="1">
      <alignment/>
    </xf>
    <xf numFmtId="0" fontId="3" fillId="0" borderId="15" xfId="61" applyNumberFormat="1" applyFont="1" applyBorder="1" applyAlignment="1">
      <alignment horizontal="center" vertical="center" wrapText="1"/>
    </xf>
    <xf numFmtId="0" fontId="3" fillId="0" borderId="15" xfId="0" applyFont="1" applyFill="1" applyBorder="1" applyAlignment="1">
      <alignment horizontal="center" vertical="top" wrapText="1"/>
    </xf>
    <xf numFmtId="0" fontId="7" fillId="0" borderId="15" xfId="0" applyFont="1" applyBorder="1" applyAlignment="1">
      <alignment wrapText="1"/>
    </xf>
    <xf numFmtId="0" fontId="0" fillId="0" borderId="15" xfId="0" applyBorder="1" applyAlignment="1">
      <alignment horizontal="center" vertical="center"/>
    </xf>
    <xf numFmtId="14" fontId="0" fillId="0" borderId="15" xfId="0" applyNumberFormat="1" applyBorder="1" applyAlignment="1">
      <alignment horizontal="center" vertical="center"/>
    </xf>
    <xf numFmtId="1" fontId="2" fillId="0" borderId="10" xfId="53" applyNumberFormat="1" applyFont="1" applyFill="1" applyBorder="1" applyAlignment="1">
      <alignment horizontal="center" vertical="center"/>
      <protection/>
    </xf>
    <xf numFmtId="14" fontId="0" fillId="0" borderId="15" xfId="0" applyNumberFormat="1" applyBorder="1" applyAlignment="1">
      <alignment vertical="center"/>
    </xf>
    <xf numFmtId="0" fontId="10" fillId="0" borderId="0" xfId="0" applyFont="1" applyBorder="1" applyAlignment="1">
      <alignment horizontal="center" vertical="top" wrapText="1"/>
    </xf>
    <xf numFmtId="0" fontId="28" fillId="34" borderId="15" xfId="0" applyFont="1" applyFill="1" applyBorder="1" applyAlignment="1">
      <alignment horizontal="center" vertical="center" wrapText="1"/>
    </xf>
    <xf numFmtId="0" fontId="6" fillId="34" borderId="15" xfId="0" applyFont="1" applyFill="1" applyBorder="1" applyAlignment="1">
      <alignment vertical="top" wrapText="1"/>
    </xf>
    <xf numFmtId="0" fontId="6" fillId="34" borderId="15" xfId="0" applyFont="1" applyFill="1" applyBorder="1" applyAlignment="1">
      <alignment horizontal="center" vertical="top"/>
    </xf>
    <xf numFmtId="173" fontId="4" fillId="34" borderId="15" xfId="0" applyNumberFormat="1" applyFont="1" applyFill="1" applyBorder="1" applyAlignment="1">
      <alignment horizontal="center" vertical="center" shrinkToFit="1"/>
    </xf>
    <xf numFmtId="173" fontId="23" fillId="34" borderId="15" xfId="0" applyNumberFormat="1" applyFont="1" applyFill="1" applyBorder="1" applyAlignment="1">
      <alignment horizontal="center"/>
    </xf>
    <xf numFmtId="0" fontId="23" fillId="34" borderId="15" xfId="0" applyFont="1" applyFill="1" applyBorder="1" applyAlignment="1">
      <alignment horizontal="center"/>
    </xf>
    <xf numFmtId="0" fontId="2" fillId="34" borderId="15" xfId="0" applyFont="1" applyFill="1" applyBorder="1" applyAlignment="1">
      <alignment vertical="top" wrapText="1"/>
    </xf>
    <xf numFmtId="0" fontId="2" fillId="34" borderId="15" xfId="0" applyFont="1" applyFill="1" applyBorder="1" applyAlignment="1">
      <alignment horizontal="center" vertical="top"/>
    </xf>
    <xf numFmtId="0" fontId="23" fillId="34" borderId="0" xfId="0" applyFont="1" applyFill="1" applyAlignment="1">
      <alignment horizontal="center" vertical="top"/>
    </xf>
    <xf numFmtId="0" fontId="2" fillId="34" borderId="10" xfId="0" applyFont="1" applyFill="1" applyBorder="1" applyAlignment="1">
      <alignment horizontal="left" vertical="top" wrapText="1"/>
    </xf>
    <xf numFmtId="173" fontId="2" fillId="34" borderId="15" xfId="0" applyNumberFormat="1" applyFont="1" applyFill="1" applyBorder="1" applyAlignment="1">
      <alignment horizontal="center" vertical="center" shrinkToFit="1"/>
    </xf>
    <xf numFmtId="49" fontId="2" fillId="34" borderId="15" xfId="0" applyNumberFormat="1" applyFont="1" applyFill="1" applyBorder="1" applyAlignment="1">
      <alignment horizontal="center" vertical="top"/>
    </xf>
    <xf numFmtId="173" fontId="3" fillId="34" borderId="15" xfId="0" applyNumberFormat="1" applyFont="1" applyFill="1" applyBorder="1" applyAlignment="1">
      <alignment horizontal="center" vertical="center" shrinkToFit="1"/>
    </xf>
    <xf numFmtId="173" fontId="7" fillId="34" borderId="15" xfId="0" applyNumberFormat="1" applyFont="1" applyFill="1" applyBorder="1" applyAlignment="1">
      <alignment horizontal="center" vertical="center" shrinkToFit="1"/>
    </xf>
    <xf numFmtId="174" fontId="2" fillId="34" borderId="15" xfId="0" applyNumberFormat="1" applyFont="1" applyFill="1" applyBorder="1" applyAlignment="1">
      <alignment horizontal="center" vertical="top"/>
    </xf>
    <xf numFmtId="49" fontId="2" fillId="34" borderId="15" xfId="0" applyNumberFormat="1" applyFont="1" applyFill="1" applyBorder="1" applyAlignment="1">
      <alignment horizontal="center" vertical="top" wrapText="1"/>
    </xf>
    <xf numFmtId="0" fontId="2" fillId="34" borderId="10" xfId="0" applyFont="1" applyFill="1" applyBorder="1" applyAlignment="1">
      <alignment horizontal="center" vertical="top" wrapText="1"/>
    </xf>
    <xf numFmtId="0" fontId="2" fillId="34" borderId="27" xfId="0" applyFont="1" applyFill="1" applyBorder="1" applyAlignment="1">
      <alignment horizontal="center" vertical="top" wrapText="1"/>
    </xf>
    <xf numFmtId="0" fontId="23" fillId="34" borderId="15" xfId="0" applyFont="1" applyFill="1" applyBorder="1" applyAlignment="1">
      <alignment horizontal="center" vertical="top"/>
    </xf>
    <xf numFmtId="173" fontId="29" fillId="34" borderId="15" xfId="0" applyNumberFormat="1" applyFont="1" applyFill="1" applyBorder="1" applyAlignment="1">
      <alignment horizontal="center" vertical="top"/>
    </xf>
    <xf numFmtId="173" fontId="2" fillId="34" borderId="15" xfId="0" applyNumberFormat="1" applyFont="1" applyFill="1" applyBorder="1" applyAlignment="1">
      <alignment horizontal="center" vertical="top"/>
    </xf>
    <xf numFmtId="0" fontId="2" fillId="34" borderId="0" xfId="0" applyFont="1" applyFill="1" applyBorder="1" applyAlignment="1">
      <alignment horizontal="center" vertical="top" wrapText="1"/>
    </xf>
    <xf numFmtId="0" fontId="2" fillId="34" borderId="15" xfId="0" applyFont="1" applyFill="1" applyBorder="1" applyAlignment="1">
      <alignment horizontal="center" vertical="top" wrapText="1"/>
    </xf>
    <xf numFmtId="49" fontId="6" fillId="34" borderId="15" xfId="0" applyNumberFormat="1" applyFont="1" applyFill="1" applyBorder="1" applyAlignment="1">
      <alignment horizontal="center" vertical="top"/>
    </xf>
    <xf numFmtId="0" fontId="26" fillId="34" borderId="15" xfId="0" applyFont="1" applyFill="1" applyBorder="1" applyAlignment="1">
      <alignment horizontal="center" vertical="top"/>
    </xf>
    <xf numFmtId="172" fontId="4" fillId="34" borderId="15" xfId="0" applyNumberFormat="1" applyFont="1" applyFill="1" applyBorder="1" applyAlignment="1">
      <alignment horizontal="center" vertical="center" shrinkToFit="1"/>
    </xf>
    <xf numFmtId="49" fontId="2" fillId="34" borderId="10" xfId="0" applyNumberFormat="1" applyFont="1" applyFill="1" applyBorder="1" applyAlignment="1">
      <alignment horizontal="center" vertical="top" wrapText="1"/>
    </xf>
    <xf numFmtId="49" fontId="2" fillId="34" borderId="0" xfId="0" applyNumberFormat="1" applyFont="1" applyFill="1" applyBorder="1" applyAlignment="1">
      <alignment horizontal="center" vertical="top"/>
    </xf>
    <xf numFmtId="0" fontId="2" fillId="34" borderId="28" xfId="0" applyFont="1" applyFill="1" applyBorder="1" applyAlignment="1">
      <alignment horizontal="center" vertical="top" wrapText="1"/>
    </xf>
    <xf numFmtId="3" fontId="2" fillId="34" borderId="15" xfId="0" applyNumberFormat="1" applyFont="1" applyFill="1" applyBorder="1" applyAlignment="1">
      <alignment horizontal="center" vertical="top" wrapText="1"/>
    </xf>
    <xf numFmtId="0" fontId="2" fillId="34" borderId="15" xfId="0" applyFont="1" applyFill="1" applyBorder="1" applyAlignment="1">
      <alignment horizontal="center" vertical="top" wrapText="1"/>
    </xf>
    <xf numFmtId="49" fontId="11" fillId="34" borderId="29" xfId="0" applyNumberFormat="1" applyFont="1" applyFill="1" applyBorder="1" applyAlignment="1">
      <alignment horizontal="center" vertical="center"/>
    </xf>
    <xf numFmtId="0" fontId="11" fillId="34" borderId="29" xfId="0" applyFont="1" applyFill="1" applyBorder="1" applyAlignment="1">
      <alignment horizontal="center" vertical="center"/>
    </xf>
    <xf numFmtId="49" fontId="9" fillId="34" borderId="10" xfId="0" applyNumberFormat="1" applyFont="1" applyFill="1" applyBorder="1" applyAlignment="1">
      <alignment horizontal="center" vertical="center"/>
    </xf>
    <xf numFmtId="0" fontId="9" fillId="34" borderId="10" xfId="0" applyFont="1" applyFill="1" applyBorder="1" applyAlignment="1">
      <alignment horizontal="center" vertical="center"/>
    </xf>
    <xf numFmtId="0" fontId="2" fillId="34" borderId="10" xfId="0" applyFont="1" applyFill="1" applyBorder="1" applyAlignment="1">
      <alignment vertical="center" wrapText="1"/>
    </xf>
    <xf numFmtId="0" fontId="2" fillId="34" borderId="10" xfId="0" applyFont="1" applyFill="1" applyBorder="1" applyAlignment="1">
      <alignment vertical="center"/>
    </xf>
    <xf numFmtId="173" fontId="2" fillId="34" borderId="10" xfId="0" applyNumberFormat="1" applyFont="1" applyFill="1" applyBorder="1" applyAlignment="1">
      <alignment horizontal="center" vertical="center"/>
    </xf>
    <xf numFmtId="173" fontId="10" fillId="34" borderId="10" xfId="0" applyNumberFormat="1"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10" xfId="0" applyFont="1" applyFill="1" applyBorder="1" applyAlignment="1">
      <alignment horizontal="right" vertical="center" wrapText="1"/>
    </xf>
    <xf numFmtId="1" fontId="10" fillId="34" borderId="10" xfId="0" applyNumberFormat="1" applyFont="1" applyFill="1" applyBorder="1" applyAlignment="1">
      <alignment horizontal="center" vertical="center" wrapText="1"/>
    </xf>
    <xf numFmtId="3" fontId="2" fillId="34" borderId="10" xfId="0" applyNumberFormat="1" applyFont="1" applyFill="1" applyBorder="1" applyAlignment="1">
      <alignment horizontal="center" vertical="center"/>
    </xf>
    <xf numFmtId="3" fontId="23" fillId="34" borderId="10" xfId="0" applyNumberFormat="1" applyFont="1" applyFill="1" applyBorder="1" applyAlignment="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center" vertical="center"/>
    </xf>
    <xf numFmtId="173" fontId="2" fillId="34" borderId="10" xfId="0" applyNumberFormat="1" applyFont="1" applyFill="1" applyBorder="1" applyAlignment="1">
      <alignment vertical="center"/>
    </xf>
    <xf numFmtId="173" fontId="2" fillId="34" borderId="25" xfId="0" applyNumberFormat="1" applyFont="1" applyFill="1" applyBorder="1" applyAlignment="1">
      <alignment horizontal="center" vertical="center"/>
    </xf>
    <xf numFmtId="0" fontId="72" fillId="34" borderId="15" xfId="0" applyFont="1" applyFill="1" applyBorder="1" applyAlignment="1">
      <alignment wrapText="1"/>
    </xf>
    <xf numFmtId="3" fontId="2" fillId="34" borderId="10" xfId="0" applyNumberFormat="1" applyFont="1" applyFill="1" applyBorder="1" applyAlignment="1">
      <alignment vertical="center"/>
    </xf>
    <xf numFmtId="0" fontId="23" fillId="34" borderId="15" xfId="0" applyFont="1" applyFill="1" applyBorder="1" applyAlignment="1">
      <alignment wrapText="1"/>
    </xf>
    <xf numFmtId="0" fontId="2" fillId="34" borderId="10" xfId="0" applyFont="1" applyFill="1" applyBorder="1" applyAlignment="1">
      <alignment horizontal="center" vertical="center"/>
    </xf>
    <xf numFmtId="1" fontId="2" fillId="34" borderId="10" xfId="0" applyNumberFormat="1" applyFont="1" applyFill="1" applyBorder="1" applyAlignment="1">
      <alignment horizontal="center" vertical="center"/>
    </xf>
    <xf numFmtId="4" fontId="2" fillId="34" borderId="10" xfId="0" applyNumberFormat="1" applyFont="1" applyFill="1" applyBorder="1" applyAlignment="1">
      <alignment horizontal="center" vertical="center"/>
    </xf>
    <xf numFmtId="4" fontId="2" fillId="34" borderId="10" xfId="0" applyNumberFormat="1" applyFont="1" applyFill="1" applyBorder="1" applyAlignment="1">
      <alignment vertical="center" wrapText="1"/>
    </xf>
    <xf numFmtId="3" fontId="2" fillId="34" borderId="29" xfId="0" applyNumberFormat="1" applyFont="1" applyFill="1" applyBorder="1" applyAlignment="1">
      <alignment horizontal="center" vertical="center"/>
    </xf>
    <xf numFmtId="49" fontId="19" fillId="34" borderId="10" xfId="53" applyNumberFormat="1" applyFont="1" applyFill="1" applyBorder="1" applyAlignment="1">
      <alignment horizontal="left" vertical="center"/>
      <protection/>
    </xf>
    <xf numFmtId="49" fontId="18" fillId="34" borderId="10" xfId="53" applyNumberFormat="1" applyFont="1" applyFill="1" applyBorder="1" applyAlignment="1">
      <alignment horizontal="left" vertical="top"/>
      <protection/>
    </xf>
    <xf numFmtId="0" fontId="2" fillId="34" borderId="25" xfId="53" applyFont="1" applyFill="1" applyBorder="1" applyAlignment="1">
      <alignment vertical="center" wrapText="1"/>
      <protection/>
    </xf>
    <xf numFmtId="177" fontId="2" fillId="34" borderId="10" xfId="61" applyNumberFormat="1" applyFont="1" applyFill="1" applyBorder="1" applyAlignment="1" applyProtection="1">
      <alignment vertical="center" wrapText="1"/>
      <protection/>
    </xf>
    <xf numFmtId="177" fontId="2" fillId="34" borderId="10" xfId="61" applyNumberFormat="1" applyFont="1" applyFill="1" applyBorder="1" applyAlignment="1" applyProtection="1">
      <alignment horizontal="center" vertical="center"/>
      <protection/>
    </xf>
    <xf numFmtId="177" fontId="2" fillId="34" borderId="10" xfId="61" applyNumberFormat="1" applyFont="1" applyFill="1" applyBorder="1" applyAlignment="1" applyProtection="1">
      <alignment horizontal="center" vertical="center" wrapText="1"/>
      <protection/>
    </xf>
    <xf numFmtId="1" fontId="2" fillId="34" borderId="10" xfId="61" applyNumberFormat="1" applyFont="1" applyFill="1" applyBorder="1" applyAlignment="1" applyProtection="1">
      <alignment horizontal="center" vertical="center"/>
      <protection/>
    </xf>
    <xf numFmtId="178" fontId="2" fillId="34" borderId="10" xfId="61" applyNumberFormat="1" applyFont="1" applyFill="1" applyBorder="1" applyAlignment="1" applyProtection="1">
      <alignment horizontal="center" vertical="center"/>
      <protection/>
    </xf>
    <xf numFmtId="177" fontId="2" fillId="34" borderId="10" xfId="61" applyNumberFormat="1" applyFont="1" applyFill="1" applyBorder="1" applyAlignment="1" applyProtection="1">
      <alignment vertical="center"/>
      <protection/>
    </xf>
    <xf numFmtId="0" fontId="23" fillId="34" borderId="10" xfId="0" applyFont="1" applyFill="1" applyBorder="1" applyAlignment="1">
      <alignment vertical="center" wrapText="1"/>
    </xf>
    <xf numFmtId="1" fontId="2" fillId="34" borderId="10" xfId="53" applyNumberFormat="1" applyFont="1" applyFill="1" applyBorder="1" applyAlignment="1">
      <alignment horizontal="center" vertical="center" wrapText="1"/>
      <protection/>
    </xf>
    <xf numFmtId="0" fontId="2" fillId="34" borderId="10" xfId="53" applyFont="1" applyFill="1" applyBorder="1" applyAlignment="1">
      <alignment horizontal="center" vertical="center"/>
      <protection/>
    </xf>
    <xf numFmtId="0" fontId="2" fillId="34" borderId="10" xfId="53" applyFont="1" applyFill="1" applyBorder="1" applyAlignment="1">
      <alignment vertical="center"/>
      <protection/>
    </xf>
    <xf numFmtId="0" fontId="2" fillId="34" borderId="10" xfId="53" applyFont="1" applyFill="1" applyBorder="1" applyAlignment="1">
      <alignment vertical="center" wrapText="1"/>
      <protection/>
    </xf>
    <xf numFmtId="1" fontId="2" fillId="34" borderId="22" xfId="53" applyNumberFormat="1" applyFont="1" applyFill="1" applyBorder="1" applyAlignment="1">
      <alignment horizontal="center" vertical="center" wrapText="1"/>
      <protection/>
    </xf>
    <xf numFmtId="49" fontId="19" fillId="34" borderId="10" xfId="53" applyNumberFormat="1" applyFont="1" applyFill="1" applyBorder="1" applyAlignment="1">
      <alignment horizontal="left" vertical="top"/>
      <protection/>
    </xf>
    <xf numFmtId="172" fontId="2" fillId="34" borderId="10" xfId="53" applyNumberFormat="1" applyFont="1" applyFill="1" applyBorder="1" applyAlignment="1">
      <alignment horizontal="center" vertical="center" wrapText="1"/>
      <protection/>
    </xf>
    <xf numFmtId="172" fontId="2" fillId="34" borderId="10" xfId="53" applyNumberFormat="1" applyFont="1" applyFill="1" applyBorder="1" applyAlignment="1">
      <alignment horizontal="center" vertical="center"/>
      <protection/>
    </xf>
    <xf numFmtId="1" fontId="2" fillId="34" borderId="10" xfId="53" applyNumberFormat="1" applyFont="1" applyFill="1" applyBorder="1" applyAlignment="1">
      <alignment horizontal="center" vertical="center"/>
      <protection/>
    </xf>
    <xf numFmtId="4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32" fillId="34" borderId="0" xfId="0" applyFont="1" applyFill="1" applyAlignment="1">
      <alignment/>
    </xf>
    <xf numFmtId="0" fontId="2" fillId="34" borderId="30" xfId="0" applyFont="1" applyFill="1" applyBorder="1" applyAlignment="1">
      <alignment horizontal="center" vertical="center" wrapText="1"/>
    </xf>
    <xf numFmtId="0" fontId="2" fillId="34" borderId="15" xfId="0" applyFont="1" applyFill="1" applyBorder="1" applyAlignment="1">
      <alignment horizontal="center" vertical="center" wrapText="1"/>
    </xf>
    <xf numFmtId="3" fontId="2" fillId="34" borderId="10" xfId="0" applyNumberFormat="1" applyFont="1" applyFill="1" applyBorder="1" applyAlignment="1">
      <alignment horizontal="center" vertical="center" wrapText="1"/>
    </xf>
    <xf numFmtId="0" fontId="23" fillId="34" borderId="10" xfId="0" applyFont="1" applyFill="1" applyBorder="1" applyAlignment="1">
      <alignment horizontal="center" vertical="center"/>
    </xf>
    <xf numFmtId="172" fontId="23" fillId="34" borderId="10" xfId="0" applyNumberFormat="1" applyFont="1" applyFill="1" applyBorder="1" applyAlignment="1">
      <alignment horizontal="center" vertical="center"/>
    </xf>
    <xf numFmtId="0" fontId="32" fillId="34" borderId="0" xfId="0" applyFont="1" applyFill="1" applyAlignment="1">
      <alignment vertical="center"/>
    </xf>
    <xf numFmtId="0" fontId="2" fillId="34" borderId="31" xfId="0" applyFont="1" applyFill="1" applyBorder="1" applyAlignment="1">
      <alignment horizontal="center" vertical="center"/>
    </xf>
    <xf numFmtId="3" fontId="2" fillId="34" borderId="29" xfId="0" applyNumberFormat="1" applyFont="1" applyFill="1" applyBorder="1" applyAlignment="1">
      <alignment horizontal="center" vertical="center" wrapText="1"/>
    </xf>
    <xf numFmtId="0" fontId="23" fillId="34" borderId="29" xfId="0" applyFont="1" applyFill="1" applyBorder="1" applyAlignment="1">
      <alignment horizontal="center" vertical="center"/>
    </xf>
    <xf numFmtId="0" fontId="2" fillId="34" borderId="32"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29" xfId="0" applyFont="1" applyFill="1" applyBorder="1" applyAlignment="1">
      <alignment horizontal="center" vertical="center"/>
    </xf>
    <xf numFmtId="173" fontId="4" fillId="34" borderId="29" xfId="0" applyNumberFormat="1" applyFont="1" applyFill="1" applyBorder="1" applyAlignment="1">
      <alignment horizontal="center" vertical="center"/>
    </xf>
    <xf numFmtId="0" fontId="34" fillId="34" borderId="0" xfId="0" applyFont="1" applyFill="1" applyAlignment="1">
      <alignment vertical="center"/>
    </xf>
    <xf numFmtId="49" fontId="28" fillId="34" borderId="10" xfId="0" applyNumberFormat="1" applyFont="1" applyFill="1" applyBorder="1" applyAlignment="1">
      <alignment horizontal="center"/>
    </xf>
    <xf numFmtId="0" fontId="6" fillId="34"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22" xfId="0" applyFont="1" applyFill="1" applyBorder="1" applyAlignment="1">
      <alignment horizontal="center" vertical="center"/>
    </xf>
    <xf numFmtId="0" fontId="2" fillId="34" borderId="34" xfId="0" applyFont="1" applyFill="1" applyBorder="1" applyAlignment="1">
      <alignment horizontal="center" vertical="center"/>
    </xf>
    <xf numFmtId="0" fontId="23" fillId="34" borderId="22" xfId="0" applyFont="1" applyFill="1" applyBorder="1" applyAlignment="1">
      <alignment horizontal="center" vertical="center"/>
    </xf>
    <xf numFmtId="172" fontId="23" fillId="34" borderId="22" xfId="0" applyNumberFormat="1" applyFont="1" applyFill="1" applyBorder="1" applyAlignment="1">
      <alignment horizontal="center" vertical="center"/>
    </xf>
    <xf numFmtId="3" fontId="23" fillId="34" borderId="15" xfId="0" applyNumberFormat="1" applyFont="1" applyFill="1" applyBorder="1" applyAlignment="1">
      <alignment horizontal="center" vertical="top"/>
    </xf>
    <xf numFmtId="3" fontId="2" fillId="34" borderId="15" xfId="0" applyNumberFormat="1" applyFont="1" applyFill="1" applyBorder="1" applyAlignment="1">
      <alignment horizontal="center" vertical="top"/>
    </xf>
    <xf numFmtId="0" fontId="23" fillId="34" borderId="35" xfId="0" applyFont="1" applyFill="1" applyBorder="1" applyAlignment="1">
      <alignment horizontal="center" vertical="top" wrapText="1"/>
    </xf>
    <xf numFmtId="0" fontId="23" fillId="34" borderId="0" xfId="0" applyFont="1" applyFill="1" applyAlignment="1">
      <alignment horizontal="center" vertical="top" wrapText="1"/>
    </xf>
    <xf numFmtId="3" fontId="23" fillId="34" borderId="35" xfId="0" applyNumberFormat="1" applyFont="1" applyFill="1" applyBorder="1" applyAlignment="1">
      <alignment horizontal="center" vertical="top" wrapText="1"/>
    </xf>
    <xf numFmtId="3" fontId="23" fillId="34" borderId="35" xfId="0" applyNumberFormat="1" applyFont="1" applyFill="1" applyBorder="1" applyAlignment="1">
      <alignment horizontal="center" vertical="top"/>
    </xf>
    <xf numFmtId="0" fontId="23" fillId="34" borderId="15" xfId="0" applyFont="1" applyFill="1" applyBorder="1" applyAlignment="1">
      <alignment horizontal="center" vertical="top" wrapText="1"/>
    </xf>
    <xf numFmtId="0" fontId="32" fillId="34" borderId="15" xfId="0" applyFont="1" applyFill="1" applyBorder="1" applyAlignment="1">
      <alignment horizontal="center"/>
    </xf>
    <xf numFmtId="0" fontId="32" fillId="34" borderId="15" xfId="0" applyFont="1" applyFill="1" applyBorder="1" applyAlignment="1">
      <alignment/>
    </xf>
    <xf numFmtId="0" fontId="23" fillId="34" borderId="15" xfId="0" applyFont="1" applyFill="1" applyBorder="1" applyAlignment="1">
      <alignment horizontal="center" vertical="center" wrapText="1"/>
    </xf>
    <xf numFmtId="0" fontId="2" fillId="34" borderId="15" xfId="0" applyFont="1" applyFill="1" applyBorder="1" applyAlignment="1">
      <alignment horizontal="center" vertical="center"/>
    </xf>
    <xf numFmtId="0" fontId="23" fillId="34" borderId="10" xfId="0" applyFont="1" applyFill="1" applyBorder="1" applyAlignment="1">
      <alignment horizontal="center" vertical="center" wrapText="1"/>
    </xf>
    <xf numFmtId="0" fontId="23" fillId="34" borderId="10" xfId="0" applyFont="1" applyFill="1" applyBorder="1" applyAlignment="1">
      <alignment horizontal="center" vertical="center"/>
    </xf>
    <xf numFmtId="172" fontId="23" fillId="34" borderId="10" xfId="0" applyNumberFormat="1" applyFont="1" applyFill="1" applyBorder="1" applyAlignment="1">
      <alignment horizontal="center" vertical="center"/>
    </xf>
    <xf numFmtId="172" fontId="23" fillId="34" borderId="10" xfId="0" applyNumberFormat="1" applyFont="1" applyFill="1" applyBorder="1" applyAlignment="1">
      <alignment vertical="center"/>
    </xf>
    <xf numFmtId="172" fontId="32" fillId="34" borderId="10" xfId="0" applyNumberFormat="1" applyFont="1" applyFill="1" applyBorder="1" applyAlignment="1">
      <alignment vertical="center"/>
    </xf>
    <xf numFmtId="49" fontId="2" fillId="34" borderId="34" xfId="0" applyNumberFormat="1" applyFont="1" applyFill="1" applyBorder="1" applyAlignment="1">
      <alignment horizontal="center" vertical="top"/>
    </xf>
    <xf numFmtId="0" fontId="6" fillId="34" borderId="15" xfId="0" applyFont="1" applyFill="1" applyBorder="1" applyAlignment="1">
      <alignment horizontal="left" vertical="top" wrapText="1"/>
    </xf>
    <xf numFmtId="0" fontId="2" fillId="34" borderId="15" xfId="0" applyFont="1" applyFill="1" applyBorder="1" applyAlignment="1">
      <alignment horizontal="center" vertical="top" wrapText="1"/>
    </xf>
    <xf numFmtId="173" fontId="3" fillId="34" borderId="35" xfId="0" applyNumberFormat="1" applyFont="1" applyFill="1" applyBorder="1" applyAlignment="1">
      <alignment horizontal="center" vertical="center" shrinkToFit="1"/>
    </xf>
    <xf numFmtId="0" fontId="2" fillId="34" borderId="15" xfId="0" applyFont="1" applyFill="1" applyBorder="1" applyAlignment="1">
      <alignment horizontal="left" vertical="top" wrapText="1"/>
    </xf>
    <xf numFmtId="49" fontId="11" fillId="34" borderId="18" xfId="0" applyNumberFormat="1" applyFont="1" applyFill="1" applyBorder="1" applyAlignment="1">
      <alignment horizontal="center" vertical="top"/>
    </xf>
    <xf numFmtId="49" fontId="11" fillId="34" borderId="10" xfId="0" applyNumberFormat="1" applyFont="1" applyFill="1" applyBorder="1" applyAlignment="1">
      <alignment horizontal="center" vertical="top"/>
    </xf>
    <xf numFmtId="0" fontId="18" fillId="34" borderId="10" xfId="0" applyFont="1" applyFill="1" applyBorder="1" applyAlignment="1">
      <alignment horizontal="center" vertical="center" wrapText="1"/>
    </xf>
    <xf numFmtId="49" fontId="18" fillId="34" borderId="10" xfId="0" applyNumberFormat="1" applyFont="1" applyFill="1" applyBorder="1" applyAlignment="1">
      <alignment horizontal="center" vertical="center"/>
    </xf>
    <xf numFmtId="49" fontId="2" fillId="34" borderId="18" xfId="0" applyNumberFormat="1" applyFont="1" applyFill="1" applyBorder="1" applyAlignment="1">
      <alignment horizontal="center" vertical="top"/>
    </xf>
    <xf numFmtId="49" fontId="9" fillId="34" borderId="18" xfId="0" applyNumberFormat="1" applyFont="1" applyFill="1" applyBorder="1" applyAlignment="1">
      <alignment horizontal="center" vertical="top"/>
    </xf>
    <xf numFmtId="49" fontId="9" fillId="34" borderId="10" xfId="0" applyNumberFormat="1" applyFont="1" applyFill="1" applyBorder="1" applyAlignment="1">
      <alignment horizontal="center" vertical="top"/>
    </xf>
    <xf numFmtId="0" fontId="9" fillId="34" borderId="10" xfId="0" applyFont="1" applyFill="1" applyBorder="1" applyAlignment="1">
      <alignment horizontal="center" vertical="top" wrapText="1"/>
    </xf>
    <xf numFmtId="49" fontId="19" fillId="34" borderId="10" xfId="0" applyNumberFormat="1" applyFont="1" applyFill="1" applyBorder="1" applyAlignment="1">
      <alignment horizontal="center" vertical="top"/>
    </xf>
    <xf numFmtId="0" fontId="10" fillId="34" borderId="10" xfId="0" applyFont="1" applyFill="1" applyBorder="1" applyAlignment="1">
      <alignment horizontal="center" vertical="top"/>
    </xf>
    <xf numFmtId="49" fontId="18" fillId="34" borderId="10" xfId="0" applyNumberFormat="1" applyFont="1" applyFill="1" applyBorder="1" applyAlignment="1">
      <alignment horizontal="center" vertical="top"/>
    </xf>
    <xf numFmtId="0" fontId="0" fillId="34" borderId="0" xfId="0" applyFill="1" applyAlignment="1">
      <alignment/>
    </xf>
    <xf numFmtId="49" fontId="9" fillId="34" borderId="36" xfId="0" applyNumberFormat="1" applyFont="1" applyFill="1" applyBorder="1" applyAlignment="1">
      <alignment horizontal="left" vertical="top"/>
    </xf>
    <xf numFmtId="49" fontId="9" fillId="34" borderId="29" xfId="0" applyNumberFormat="1" applyFont="1" applyFill="1" applyBorder="1" applyAlignment="1">
      <alignment horizontal="left" vertical="top"/>
    </xf>
    <xf numFmtId="49" fontId="9" fillId="34" borderId="10" xfId="0" applyNumberFormat="1" applyFont="1" applyFill="1" applyBorder="1" applyAlignment="1">
      <alignment vertical="top"/>
    </xf>
    <xf numFmtId="49" fontId="9" fillId="34" borderId="29" xfId="0" applyNumberFormat="1" applyFont="1" applyFill="1" applyBorder="1" applyAlignment="1">
      <alignment horizontal="center" vertical="top"/>
    </xf>
    <xf numFmtId="0" fontId="28" fillId="34" borderId="15" xfId="0" applyFont="1" applyFill="1" applyBorder="1" applyAlignment="1">
      <alignment horizontal="center" vertical="top"/>
    </xf>
    <xf numFmtId="49" fontId="10" fillId="34" borderId="15" xfId="0" applyNumberFormat="1" applyFont="1" applyFill="1" applyBorder="1" applyAlignment="1">
      <alignment vertical="center"/>
    </xf>
    <xf numFmtId="0" fontId="10" fillId="34" borderId="15" xfId="0" applyFont="1" applyFill="1" applyBorder="1" applyAlignment="1">
      <alignment vertical="center"/>
    </xf>
    <xf numFmtId="0" fontId="23" fillId="34" borderId="37" xfId="0" applyFont="1" applyFill="1" applyBorder="1" applyAlignment="1">
      <alignment horizontal="center" vertical="top"/>
    </xf>
    <xf numFmtId="173" fontId="2" fillId="34" borderId="35" xfId="0" applyNumberFormat="1" applyFont="1" applyFill="1" applyBorder="1" applyAlignment="1">
      <alignment horizontal="center" vertical="top"/>
    </xf>
    <xf numFmtId="0" fontId="20" fillId="34" borderId="15" xfId="0" applyFont="1" applyFill="1" applyBorder="1" applyAlignment="1">
      <alignment vertical="center"/>
    </xf>
    <xf numFmtId="0" fontId="10" fillId="34" borderId="38" xfId="0" applyFont="1" applyFill="1" applyBorder="1" applyAlignment="1">
      <alignment vertical="center"/>
    </xf>
    <xf numFmtId="0" fontId="2" fillId="34" borderId="22" xfId="0" applyFont="1" applyFill="1" applyBorder="1" applyAlignment="1">
      <alignment horizontal="left" vertical="top" wrapText="1"/>
    </xf>
    <xf numFmtId="0" fontId="2" fillId="34" borderId="39" xfId="0" applyFont="1" applyFill="1" applyBorder="1" applyAlignment="1">
      <alignment horizontal="left" vertical="top" wrapText="1"/>
    </xf>
    <xf numFmtId="49" fontId="2" fillId="34" borderId="38" xfId="0" applyNumberFormat="1" applyFont="1" applyFill="1" applyBorder="1" applyAlignment="1">
      <alignment horizontal="center" vertical="top"/>
    </xf>
    <xf numFmtId="49" fontId="2" fillId="34" borderId="40" xfId="0" applyNumberFormat="1" applyFont="1" applyFill="1" applyBorder="1" applyAlignment="1">
      <alignment horizontal="center" vertical="top"/>
    </xf>
    <xf numFmtId="49" fontId="23" fillId="34" borderId="37" xfId="0" applyNumberFormat="1" applyFont="1" applyFill="1" applyBorder="1" applyAlignment="1">
      <alignment horizontal="center" vertical="top"/>
    </xf>
    <xf numFmtId="173" fontId="2" fillId="34" borderId="35" xfId="0" applyNumberFormat="1" applyFont="1" applyFill="1" applyBorder="1" applyAlignment="1">
      <alignment horizontal="center" vertical="top" wrapText="1"/>
    </xf>
    <xf numFmtId="0" fontId="2" fillId="34" borderId="41" xfId="0" applyFont="1" applyFill="1" applyBorder="1" applyAlignment="1">
      <alignment horizontal="left" vertical="top" wrapText="1"/>
    </xf>
    <xf numFmtId="49" fontId="7" fillId="34" borderId="15" xfId="0" applyNumberFormat="1" applyFont="1" applyFill="1" applyBorder="1" applyAlignment="1">
      <alignment horizontal="center" vertical="center" wrapText="1"/>
    </xf>
    <xf numFmtId="0" fontId="7" fillId="34" borderId="15" xfId="0" applyFont="1" applyFill="1" applyBorder="1" applyAlignment="1">
      <alignment horizontal="center" vertical="center" wrapText="1"/>
    </xf>
    <xf numFmtId="0" fontId="23" fillId="34" borderId="10" xfId="0" applyNumberFormat="1" applyFont="1" applyFill="1" applyBorder="1" applyAlignment="1">
      <alignment vertical="center" wrapText="1"/>
    </xf>
    <xf numFmtId="172" fontId="2" fillId="34" borderId="10" xfId="53" applyNumberFormat="1" applyFont="1" applyFill="1" applyBorder="1" applyAlignment="1">
      <alignment vertical="center"/>
      <protection/>
    </xf>
    <xf numFmtId="2" fontId="7" fillId="34" borderId="15" xfId="0" applyNumberFormat="1" applyFont="1" applyFill="1" applyBorder="1" applyAlignment="1">
      <alignment horizontal="center" vertical="center" wrapText="1"/>
    </xf>
    <xf numFmtId="0" fontId="6" fillId="35" borderId="10" xfId="0" applyFont="1" applyFill="1" applyBorder="1" applyAlignment="1">
      <alignment horizontal="left" vertical="center" wrapText="1"/>
    </xf>
    <xf numFmtId="173" fontId="6" fillId="35" borderId="10" xfId="0" applyNumberFormat="1" applyFont="1" applyFill="1" applyBorder="1" applyAlignment="1">
      <alignment vertical="top" wrapText="1"/>
    </xf>
    <xf numFmtId="4" fontId="21" fillId="34" borderId="10" xfId="0" applyNumberFormat="1" applyFont="1" applyFill="1" applyBorder="1" applyAlignment="1">
      <alignment horizontal="right" vertical="center"/>
    </xf>
    <xf numFmtId="0" fontId="2" fillId="35" borderId="10" xfId="0" applyFont="1" applyFill="1" applyBorder="1" applyAlignment="1">
      <alignment horizontal="left" vertical="center" wrapText="1"/>
    </xf>
    <xf numFmtId="173" fontId="2" fillId="35" borderId="10" xfId="0" applyNumberFormat="1" applyFont="1" applyFill="1" applyBorder="1" applyAlignment="1">
      <alignment vertical="top" wrapText="1"/>
    </xf>
    <xf numFmtId="0" fontId="2" fillId="35" borderId="10" xfId="0" applyFont="1" applyFill="1" applyBorder="1" applyAlignment="1">
      <alignment horizontal="left" vertical="center" wrapText="1" indent="1"/>
    </xf>
    <xf numFmtId="173" fontId="2" fillId="35" borderId="10" xfId="0" applyNumberFormat="1" applyFont="1" applyFill="1" applyBorder="1" applyAlignment="1">
      <alignment vertical="top"/>
    </xf>
    <xf numFmtId="0" fontId="14" fillId="34" borderId="10" xfId="0" applyFont="1" applyFill="1" applyBorder="1" applyAlignment="1">
      <alignment horizontal="right" vertical="center"/>
    </xf>
    <xf numFmtId="0" fontId="2" fillId="35" borderId="10" xfId="0" applyFont="1" applyFill="1" applyBorder="1" applyAlignment="1">
      <alignment vertical="center" wrapText="1"/>
    </xf>
    <xf numFmtId="173" fontId="6" fillId="35" borderId="10" xfId="0" applyNumberFormat="1" applyFont="1" applyFill="1" applyBorder="1" applyAlignment="1">
      <alignment vertical="center"/>
    </xf>
    <xf numFmtId="173" fontId="2" fillId="35" borderId="10" xfId="0" applyNumberFormat="1" applyFont="1" applyFill="1" applyBorder="1" applyAlignment="1">
      <alignment vertical="center"/>
    </xf>
    <xf numFmtId="0" fontId="2" fillId="35" borderId="10" xfId="0" applyFont="1" applyFill="1" applyBorder="1" applyAlignment="1">
      <alignment horizontal="left" vertical="top" wrapText="1" indent="1"/>
    </xf>
    <xf numFmtId="173" fontId="2" fillId="35" borderId="10" xfId="0" applyNumberFormat="1" applyFont="1" applyFill="1" applyBorder="1" applyAlignment="1">
      <alignment vertical="center" wrapText="1"/>
    </xf>
    <xf numFmtId="173" fontId="6" fillId="35" borderId="10" xfId="0" applyNumberFormat="1" applyFont="1" applyFill="1" applyBorder="1" applyAlignment="1">
      <alignment vertical="top"/>
    </xf>
    <xf numFmtId="173" fontId="2" fillId="35" borderId="10" xfId="0" applyNumberFormat="1" applyFont="1" applyFill="1" applyBorder="1" applyAlignment="1">
      <alignment horizontal="right" vertical="top"/>
    </xf>
    <xf numFmtId="173" fontId="6" fillId="35" borderId="10" xfId="0" applyNumberFormat="1" applyFont="1" applyFill="1" applyBorder="1" applyAlignment="1">
      <alignment vertical="center" wrapText="1"/>
    </xf>
    <xf numFmtId="172" fontId="6" fillId="35" borderId="10" xfId="0" applyNumberFormat="1" applyFont="1" applyFill="1" applyBorder="1" applyAlignment="1">
      <alignment vertical="center" wrapText="1"/>
    </xf>
    <xf numFmtId="172" fontId="2" fillId="35" borderId="10" xfId="0" applyNumberFormat="1" applyFont="1" applyFill="1" applyBorder="1" applyAlignment="1">
      <alignment vertical="center" wrapText="1"/>
    </xf>
    <xf numFmtId="0" fontId="0" fillId="34" borderId="10" xfId="0" applyFill="1" applyBorder="1" applyAlignment="1">
      <alignment/>
    </xf>
    <xf numFmtId="0" fontId="10" fillId="0" borderId="10" xfId="0" applyFont="1" applyBorder="1" applyAlignment="1">
      <alignment horizontal="center" vertical="center" wrapText="1"/>
    </xf>
    <xf numFmtId="173" fontId="3" fillId="34" borderId="35" xfId="0" applyNumberFormat="1" applyFont="1" applyFill="1" applyBorder="1" applyAlignment="1">
      <alignment horizontal="center" vertical="center" shrinkToFit="1"/>
    </xf>
    <xf numFmtId="0" fontId="23" fillId="0" borderId="15" xfId="53" applyFont="1" applyBorder="1" applyAlignment="1">
      <alignment vertical="center" wrapText="1"/>
      <protection/>
    </xf>
    <xf numFmtId="0" fontId="23" fillId="0" borderId="33" xfId="53" applyFont="1" applyBorder="1" applyAlignment="1">
      <alignment vertical="center" wrapText="1"/>
      <protection/>
    </xf>
    <xf numFmtId="0" fontId="9" fillId="0" borderId="15" xfId="53" applyFont="1" applyFill="1" applyBorder="1" applyAlignment="1">
      <alignment horizontal="center" vertical="top" wrapText="1"/>
      <protection/>
    </xf>
    <xf numFmtId="0" fontId="9" fillId="34" borderId="10" xfId="0" applyFont="1" applyFill="1" applyBorder="1" applyAlignment="1">
      <alignment vertical="top" wrapText="1"/>
    </xf>
    <xf numFmtId="0" fontId="7" fillId="34" borderId="10" xfId="0" applyFont="1" applyFill="1" applyBorder="1" applyAlignment="1">
      <alignment horizontal="center" vertical="center"/>
    </xf>
    <xf numFmtId="0" fontId="15" fillId="34" borderId="10" xfId="0" applyFont="1" applyFill="1" applyBorder="1" applyAlignment="1">
      <alignment/>
    </xf>
    <xf numFmtId="0" fontId="15" fillId="34" borderId="0" xfId="0" applyFont="1" applyFill="1" applyAlignment="1">
      <alignment/>
    </xf>
    <xf numFmtId="49" fontId="14" fillId="34" borderId="10" xfId="0" applyNumberFormat="1" applyFont="1" applyFill="1" applyBorder="1" applyAlignment="1">
      <alignment vertical="top"/>
    </xf>
    <xf numFmtId="49" fontId="18" fillId="34" borderId="10" xfId="0" applyNumberFormat="1" applyFont="1" applyFill="1" applyBorder="1" applyAlignment="1">
      <alignment horizontal="left" vertical="top"/>
    </xf>
    <xf numFmtId="49" fontId="10" fillId="34" borderId="10" xfId="0" applyNumberFormat="1" applyFont="1" applyFill="1" applyBorder="1" applyAlignment="1">
      <alignment horizontal="left" vertical="top"/>
    </xf>
    <xf numFmtId="0" fontId="14" fillId="34" borderId="10" xfId="0" applyFont="1" applyFill="1" applyBorder="1" applyAlignment="1">
      <alignment vertical="top"/>
    </xf>
    <xf numFmtId="0" fontId="73" fillId="34" borderId="15" xfId="0" applyFont="1" applyFill="1" applyBorder="1" applyAlignment="1">
      <alignment horizontal="center"/>
    </xf>
    <xf numFmtId="173" fontId="73" fillId="34" borderId="15" xfId="0" applyNumberFormat="1" applyFont="1" applyFill="1" applyBorder="1" applyAlignment="1">
      <alignment horizontal="center" vertical="center" shrinkToFit="1"/>
    </xf>
    <xf numFmtId="173" fontId="74" fillId="34" borderId="15" xfId="0" applyNumberFormat="1" applyFont="1" applyFill="1" applyBorder="1" applyAlignment="1">
      <alignment horizontal="center" vertical="center" shrinkToFit="1"/>
    </xf>
    <xf numFmtId="0" fontId="2" fillId="34" borderId="42" xfId="0" applyFont="1" applyFill="1" applyBorder="1" applyAlignment="1">
      <alignment horizontal="center" vertical="top" wrapText="1"/>
    </xf>
    <xf numFmtId="0" fontId="2" fillId="34" borderId="43" xfId="0" applyFont="1" applyFill="1" applyBorder="1" applyAlignment="1">
      <alignment vertical="top" wrapText="1"/>
    </xf>
    <xf numFmtId="0" fontId="0" fillId="0" borderId="15" xfId="0" applyFill="1" applyBorder="1" applyAlignment="1">
      <alignment horizontal="center" vertical="center"/>
    </xf>
    <xf numFmtId="0" fontId="2" fillId="34" borderId="10" xfId="0" applyFont="1" applyFill="1" applyBorder="1" applyAlignment="1">
      <alignment horizontal="center" vertical="center" wrapText="1"/>
    </xf>
    <xf numFmtId="4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10" xfId="0" applyFont="1" applyFill="1" applyBorder="1" applyAlignment="1">
      <alignment vertical="center" wrapText="1"/>
    </xf>
    <xf numFmtId="0" fontId="23" fillId="34" borderId="10" xfId="0" applyFont="1" applyFill="1" applyBorder="1" applyAlignment="1">
      <alignment horizontal="center" wrapText="1"/>
    </xf>
    <xf numFmtId="0" fontId="9" fillId="34" borderId="15" xfId="0" applyFont="1" applyFill="1" applyBorder="1" applyAlignment="1">
      <alignment horizontal="center" vertical="center" wrapText="1"/>
    </xf>
    <xf numFmtId="0" fontId="0" fillId="34" borderId="15" xfId="0" applyFill="1" applyBorder="1" applyAlignment="1">
      <alignment/>
    </xf>
    <xf numFmtId="0" fontId="3" fillId="0" borderId="0" xfId="0" applyFont="1" applyFill="1" applyBorder="1" applyAlignment="1">
      <alignment horizontal="center" wrapText="1"/>
    </xf>
    <xf numFmtId="0" fontId="3" fillId="0" borderId="0" xfId="0" applyFont="1" applyFill="1" applyBorder="1" applyAlignment="1">
      <alignment wrapText="1"/>
    </xf>
    <xf numFmtId="0" fontId="2" fillId="34" borderId="35" xfId="0" applyFont="1" applyFill="1" applyBorder="1" applyAlignment="1">
      <alignment horizontal="center" vertical="center" wrapText="1"/>
    </xf>
    <xf numFmtId="0" fontId="2" fillId="34" borderId="35" xfId="0" applyFont="1" applyFill="1" applyBorder="1" applyAlignment="1">
      <alignment horizontal="center" vertical="center"/>
    </xf>
    <xf numFmtId="173" fontId="4" fillId="34" borderId="35" xfId="0" applyNumberFormat="1" applyFont="1" applyFill="1" applyBorder="1" applyAlignment="1">
      <alignment horizontal="center" vertical="center"/>
    </xf>
    <xf numFmtId="172" fontId="4" fillId="34" borderId="35" xfId="0" applyNumberFormat="1" applyFont="1" applyFill="1" applyBorder="1" applyAlignment="1">
      <alignment horizontal="center" vertical="center"/>
    </xf>
    <xf numFmtId="172" fontId="35" fillId="34" borderId="29" xfId="0" applyNumberFormat="1" applyFont="1" applyFill="1" applyBorder="1" applyAlignment="1">
      <alignment horizontal="center" vertical="center"/>
    </xf>
    <xf numFmtId="172" fontId="23" fillId="34" borderId="29" xfId="0" applyNumberFormat="1" applyFont="1" applyFill="1" applyBorder="1" applyAlignment="1">
      <alignment horizontal="center" vertical="center"/>
    </xf>
    <xf numFmtId="0" fontId="32" fillId="0" borderId="15" xfId="0" applyFont="1" applyBorder="1" applyAlignment="1">
      <alignment/>
    </xf>
    <xf numFmtId="0" fontId="36" fillId="0" borderId="15" xfId="0" applyFont="1" applyBorder="1" applyAlignment="1">
      <alignment horizontal="center"/>
    </xf>
    <xf numFmtId="49" fontId="28" fillId="34" borderId="15" xfId="0" applyNumberFormat="1" applyFont="1" applyFill="1" applyBorder="1" applyAlignment="1">
      <alignment horizontal="center" vertical="center"/>
    </xf>
    <xf numFmtId="49" fontId="28" fillId="34" borderId="0" xfId="0" applyNumberFormat="1" applyFont="1" applyFill="1" applyBorder="1" applyAlignment="1">
      <alignment horizontal="center" vertical="center"/>
    </xf>
    <xf numFmtId="49" fontId="28" fillId="34" borderId="44" xfId="0" applyNumberFormat="1" applyFont="1" applyFill="1" applyBorder="1" applyAlignment="1">
      <alignment horizontal="center" vertical="center"/>
    </xf>
    <xf numFmtId="0" fontId="23" fillId="0" borderId="15" xfId="0" applyFont="1" applyBorder="1" applyAlignment="1">
      <alignment horizontal="center" vertical="center"/>
    </xf>
    <xf numFmtId="0" fontId="28" fillId="0" borderId="15" xfId="0" applyFont="1" applyBorder="1" applyAlignment="1">
      <alignment horizontal="center" vertical="center"/>
    </xf>
    <xf numFmtId="0" fontId="9" fillId="34"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0" fillId="0" borderId="0" xfId="0" applyAlignment="1">
      <alignment vertical="top" wrapText="1"/>
    </xf>
    <xf numFmtId="49" fontId="9" fillId="34" borderId="42" xfId="0" applyNumberFormat="1" applyFont="1" applyFill="1" applyBorder="1" applyAlignment="1">
      <alignment horizontal="center" vertical="top"/>
    </xf>
    <xf numFmtId="0" fontId="23" fillId="0" borderId="45" xfId="53" applyFont="1" applyFill="1" applyBorder="1" applyAlignment="1">
      <alignment horizontal="center" vertical="top" wrapText="1"/>
      <protection/>
    </xf>
    <xf numFmtId="0" fontId="23" fillId="0" borderId="23" xfId="53" applyFont="1" applyBorder="1" applyAlignment="1">
      <alignment horizontal="center" vertical="top" wrapText="1"/>
      <protection/>
    </xf>
    <xf numFmtId="0" fontId="23" fillId="0" borderId="24" xfId="53" applyFont="1" applyBorder="1" applyAlignment="1">
      <alignment horizontal="center" vertical="top" wrapText="1"/>
      <protection/>
    </xf>
    <xf numFmtId="0" fontId="23" fillId="0" borderId="46" xfId="53" applyFont="1" applyBorder="1" applyAlignment="1">
      <alignment horizontal="center" vertical="top" wrapText="1"/>
      <protection/>
    </xf>
    <xf numFmtId="0" fontId="23" fillId="34" borderId="10" xfId="0" applyFont="1" applyFill="1" applyBorder="1" applyAlignment="1">
      <alignment horizontal="center" vertical="top" wrapText="1"/>
    </xf>
    <xf numFmtId="0" fontId="23" fillId="34" borderId="10" xfId="0" applyFont="1" applyFill="1" applyBorder="1" applyAlignment="1">
      <alignment horizontal="center"/>
    </xf>
    <xf numFmtId="0" fontId="2" fillId="34" borderId="29" xfId="0" applyFont="1" applyFill="1" applyBorder="1" applyAlignment="1">
      <alignment horizontal="center" vertical="top" wrapText="1"/>
    </xf>
    <xf numFmtId="0" fontId="23" fillId="34" borderId="29" xfId="0" applyFont="1" applyFill="1" applyBorder="1" applyAlignment="1">
      <alignment horizontal="center"/>
    </xf>
    <xf numFmtId="0" fontId="23" fillId="0" borderId="10" xfId="0" applyFont="1" applyBorder="1" applyAlignment="1">
      <alignment horizontal="center" vertical="top" wrapText="1"/>
    </xf>
    <xf numFmtId="0" fontId="23" fillId="34" borderId="22" xfId="0" applyFont="1" applyFill="1" applyBorder="1" applyAlignment="1">
      <alignment horizontal="center" vertical="top" wrapText="1"/>
    </xf>
    <xf numFmtId="0" fontId="23" fillId="34" borderId="22" xfId="0" applyFont="1" applyFill="1" applyBorder="1" applyAlignment="1">
      <alignment horizontal="center"/>
    </xf>
    <xf numFmtId="0" fontId="23" fillId="34" borderId="47" xfId="0" applyFont="1" applyFill="1" applyBorder="1" applyAlignment="1">
      <alignment horizontal="center" vertical="top" wrapText="1"/>
    </xf>
    <xf numFmtId="0" fontId="23" fillId="35" borderId="10" xfId="0" applyFont="1" applyFill="1" applyBorder="1" applyAlignment="1">
      <alignment horizontal="center" vertical="top" wrapText="1"/>
    </xf>
    <xf numFmtId="0" fontId="6" fillId="34" borderId="10" xfId="0" applyFont="1" applyFill="1" applyBorder="1" applyAlignment="1">
      <alignment horizontal="center" vertical="top" wrapText="1"/>
    </xf>
    <xf numFmtId="0" fontId="6" fillId="34" borderId="10" xfId="0" applyFont="1" applyFill="1" applyBorder="1" applyAlignment="1">
      <alignment horizontal="center" vertical="top"/>
    </xf>
    <xf numFmtId="49" fontId="6" fillId="34" borderId="10" xfId="0" applyNumberFormat="1" applyFont="1" applyFill="1" applyBorder="1" applyAlignment="1">
      <alignment horizontal="center" vertical="top"/>
    </xf>
    <xf numFmtId="0" fontId="23" fillId="34" borderId="10" xfId="0" applyFont="1" applyFill="1" applyBorder="1" applyAlignment="1">
      <alignment horizontal="center" vertical="top"/>
    </xf>
    <xf numFmtId="0" fontId="2" fillId="0" borderId="10" xfId="53" applyFont="1" applyFill="1" applyBorder="1" applyAlignment="1">
      <alignment horizontal="left" vertical="top" wrapText="1"/>
      <protection/>
    </xf>
    <xf numFmtId="0" fontId="2" fillId="0" borderId="10" xfId="0" applyFont="1" applyFill="1" applyBorder="1" applyAlignment="1">
      <alignment horizontal="center" vertical="top" wrapText="1"/>
    </xf>
    <xf numFmtId="0" fontId="2" fillId="0" borderId="10" xfId="53" applyFont="1" applyFill="1" applyBorder="1" applyAlignment="1">
      <alignment horizontal="center" vertical="top" wrapText="1"/>
      <protection/>
    </xf>
    <xf numFmtId="0" fontId="23" fillId="34" borderId="25" xfId="0" applyFont="1" applyFill="1" applyBorder="1" applyAlignment="1">
      <alignment horizontal="center" vertical="top" wrapText="1"/>
    </xf>
    <xf numFmtId="0" fontId="23" fillId="0" borderId="10" xfId="0" applyFont="1" applyFill="1" applyBorder="1" applyAlignment="1">
      <alignment horizontal="center" vertical="top" wrapText="1"/>
    </xf>
    <xf numFmtId="0" fontId="2" fillId="34" borderId="10" xfId="0" applyFont="1" applyFill="1" applyBorder="1" applyAlignment="1">
      <alignment horizontal="center" vertical="top"/>
    </xf>
    <xf numFmtId="0" fontId="23" fillId="34" borderId="42" xfId="0" applyFont="1" applyFill="1" applyBorder="1" applyAlignment="1">
      <alignment horizontal="center"/>
    </xf>
    <xf numFmtId="0" fontId="2" fillId="34" borderId="22" xfId="0" applyFont="1" applyFill="1" applyBorder="1" applyAlignment="1">
      <alignment horizontal="center" vertical="top" wrapText="1"/>
    </xf>
    <xf numFmtId="0" fontId="23" fillId="34" borderId="41" xfId="0" applyFont="1" applyFill="1" applyBorder="1" applyAlignment="1">
      <alignment horizontal="center" vertical="top" wrapText="1"/>
    </xf>
    <xf numFmtId="0" fontId="2" fillId="34" borderId="0" xfId="0" applyFont="1" applyFill="1" applyAlignment="1">
      <alignment horizontal="center" vertical="top" wrapText="1"/>
    </xf>
    <xf numFmtId="0" fontId="2" fillId="34" borderId="10" xfId="53" applyFont="1" applyFill="1" applyBorder="1" applyAlignment="1">
      <alignment horizontal="center" vertical="top" wrapText="1"/>
      <protection/>
    </xf>
    <xf numFmtId="49" fontId="6" fillId="34" borderId="29" xfId="0" applyNumberFormat="1" applyFont="1" applyFill="1" applyBorder="1" applyAlignment="1">
      <alignment horizontal="center" vertical="top"/>
    </xf>
    <xf numFmtId="0" fontId="28" fillId="34" borderId="10" xfId="0" applyFont="1" applyFill="1" applyBorder="1" applyAlignment="1">
      <alignment horizontal="center" vertical="top" wrapText="1"/>
    </xf>
    <xf numFmtId="49" fontId="2" fillId="0" borderId="10" xfId="0" applyNumberFormat="1" applyFont="1" applyFill="1" applyBorder="1" applyAlignment="1">
      <alignment horizontal="center" vertical="top"/>
    </xf>
    <xf numFmtId="0" fontId="23" fillId="0" borderId="10" xfId="0" applyFont="1" applyBorder="1" applyAlignment="1">
      <alignment horizontal="center"/>
    </xf>
    <xf numFmtId="0" fontId="23" fillId="0" borderId="48" xfId="0" applyFont="1" applyFill="1" applyBorder="1" applyAlignment="1">
      <alignment horizontal="left" vertical="top" wrapText="1"/>
    </xf>
    <xf numFmtId="0" fontId="2" fillId="0" borderId="49" xfId="53" applyFont="1" applyFill="1" applyBorder="1" applyAlignment="1">
      <alignment horizontal="center" vertical="top" wrapText="1"/>
      <protection/>
    </xf>
    <xf numFmtId="0" fontId="23" fillId="0" borderId="0" xfId="0" applyFont="1" applyAlignment="1">
      <alignment wrapText="1"/>
    </xf>
    <xf numFmtId="0" fontId="23" fillId="0" borderId="50" xfId="53" applyFont="1" applyBorder="1" applyAlignment="1">
      <alignment horizontal="center" vertical="top" wrapText="1"/>
      <protection/>
    </xf>
    <xf numFmtId="0" fontId="23" fillId="0" borderId="0" xfId="0" applyFont="1" applyAlignment="1">
      <alignment horizontal="center" vertical="center"/>
    </xf>
    <xf numFmtId="0" fontId="10" fillId="34" borderId="10" xfId="0" applyFont="1" applyFill="1" applyBorder="1" applyAlignment="1">
      <alignment horizontal="center" vertical="center" wrapText="1"/>
    </xf>
    <xf numFmtId="0" fontId="0" fillId="0" borderId="0" xfId="0" applyAlignment="1">
      <alignment horizontal="center"/>
    </xf>
    <xf numFmtId="0" fontId="3" fillId="0" borderId="0" xfId="0" applyFont="1" applyFill="1" applyAlignment="1">
      <alignment horizontal="center"/>
    </xf>
    <xf numFmtId="0" fontId="7" fillId="34" borderId="10" xfId="0" applyFont="1" applyFill="1" applyBorder="1" applyAlignment="1">
      <alignment horizontal="center" wrapText="1"/>
    </xf>
    <xf numFmtId="0" fontId="7" fillId="34" borderId="10" xfId="0" applyFont="1" applyFill="1" applyBorder="1" applyAlignment="1">
      <alignment horizontal="center" vertical="top" wrapText="1"/>
    </xf>
    <xf numFmtId="0" fontId="18" fillId="34" borderId="10" xfId="53" applyFont="1" applyFill="1" applyBorder="1" applyAlignment="1">
      <alignment horizontal="center" vertical="center"/>
      <protection/>
    </xf>
    <xf numFmtId="0" fontId="18" fillId="34" borderId="10" xfId="53" applyFont="1" applyFill="1" applyBorder="1" applyAlignment="1">
      <alignment horizontal="center" vertical="top"/>
      <protection/>
    </xf>
    <xf numFmtId="0" fontId="18" fillId="0" borderId="10" xfId="53" applyFont="1" applyFill="1" applyBorder="1" applyAlignment="1">
      <alignment horizontal="center" vertical="top"/>
      <protection/>
    </xf>
    <xf numFmtId="0" fontId="2" fillId="34" borderId="10" xfId="0" applyFont="1" applyFill="1" applyBorder="1" applyAlignment="1">
      <alignment horizontal="center" vertical="center" wrapText="1"/>
    </xf>
    <xf numFmtId="49" fontId="2" fillId="34" borderId="10" xfId="0" applyNumberFormat="1" applyFont="1" applyFill="1" applyBorder="1" applyAlignment="1">
      <alignment horizontal="center" vertical="top"/>
    </xf>
    <xf numFmtId="0" fontId="72" fillId="34" borderId="51" xfId="0" applyFont="1" applyFill="1" applyBorder="1" applyAlignment="1">
      <alignment horizontal="center" vertical="top" wrapText="1"/>
    </xf>
    <xf numFmtId="0" fontId="72" fillId="34" borderId="0" xfId="0" applyFont="1" applyFill="1" applyAlignment="1">
      <alignment horizontal="center" vertical="top" wrapText="1"/>
    </xf>
    <xf numFmtId="0" fontId="2" fillId="34" borderId="15" xfId="53" applyFont="1" applyFill="1" applyBorder="1" applyAlignment="1">
      <alignment horizontal="justify" vertical="top"/>
      <protection/>
    </xf>
    <xf numFmtId="0" fontId="2" fillId="34" borderId="10" xfId="53" applyFont="1" applyFill="1" applyBorder="1" applyAlignment="1">
      <alignment horizontal="left" vertical="top" wrapText="1"/>
      <protection/>
    </xf>
    <xf numFmtId="49" fontId="10" fillId="34" borderId="18" xfId="0" applyNumberFormat="1" applyFont="1" applyFill="1" applyBorder="1" applyAlignment="1">
      <alignment horizontal="center" vertical="top"/>
    </xf>
    <xf numFmtId="49" fontId="10" fillId="34" borderId="10" xfId="0" applyNumberFormat="1" applyFont="1" applyFill="1" applyBorder="1" applyAlignment="1">
      <alignment horizontal="center" vertical="top"/>
    </xf>
    <xf numFmtId="0" fontId="23" fillId="34" borderId="10" xfId="53" applyFont="1" applyFill="1" applyBorder="1" applyAlignment="1">
      <alignment horizontal="left" vertical="top" wrapText="1"/>
      <protection/>
    </xf>
    <xf numFmtId="0" fontId="9" fillId="0" borderId="10" xfId="53" applyFont="1" applyFill="1" applyBorder="1" applyAlignment="1">
      <alignment horizontal="left" vertical="top" wrapText="1"/>
      <protection/>
    </xf>
    <xf numFmtId="0" fontId="0" fillId="34" borderId="15" xfId="0" applyFill="1" applyBorder="1" applyAlignment="1">
      <alignment horizontal="center" vertical="center"/>
    </xf>
    <xf numFmtId="0" fontId="7" fillId="34" borderId="15" xfId="0" applyFont="1" applyFill="1" applyBorder="1" applyAlignment="1">
      <alignment wrapText="1"/>
    </xf>
    <xf numFmtId="14" fontId="0" fillId="34" borderId="15" xfId="0" applyNumberFormat="1" applyFill="1" applyBorder="1" applyAlignment="1">
      <alignment horizontal="center" vertical="center"/>
    </xf>
    <xf numFmtId="0" fontId="7" fillId="34" borderId="15" xfId="0" applyFont="1" applyFill="1" applyBorder="1" applyAlignment="1">
      <alignment vertical="center" wrapText="1"/>
    </xf>
    <xf numFmtId="14" fontId="0" fillId="0" borderId="15" xfId="0" applyNumberFormat="1" applyBorder="1" applyAlignment="1">
      <alignment/>
    </xf>
    <xf numFmtId="0" fontId="0" fillId="34" borderId="38" xfId="0" applyFill="1" applyBorder="1" applyAlignment="1">
      <alignment horizontal="center" vertical="center"/>
    </xf>
    <xf numFmtId="0" fontId="7" fillId="34" borderId="35" xfId="0" applyFont="1" applyFill="1" applyBorder="1" applyAlignment="1">
      <alignment wrapText="1"/>
    </xf>
    <xf numFmtId="14" fontId="0" fillId="0" borderId="35" xfId="0" applyNumberFormat="1" applyBorder="1" applyAlignment="1">
      <alignment/>
    </xf>
    <xf numFmtId="0" fontId="0" fillId="34" borderId="35" xfId="0" applyFill="1" applyBorder="1" applyAlignment="1">
      <alignment horizontal="center" vertical="center"/>
    </xf>
    <xf numFmtId="0" fontId="0" fillId="0" borderId="35" xfId="0" applyBorder="1" applyAlignment="1">
      <alignment/>
    </xf>
    <xf numFmtId="0" fontId="0" fillId="0" borderId="0"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7" fillId="0" borderId="15" xfId="0" applyFont="1" applyBorder="1" applyAlignment="1">
      <alignment/>
    </xf>
    <xf numFmtId="49" fontId="2" fillId="34" borderId="10" xfId="53" applyNumberFormat="1" applyFont="1" applyFill="1" applyBorder="1" applyAlignment="1">
      <alignment horizontal="center" vertical="center" wrapText="1"/>
      <protection/>
    </xf>
    <xf numFmtId="0" fontId="15" fillId="34" borderId="10" xfId="0" applyFont="1" applyFill="1" applyBorder="1" applyAlignment="1">
      <alignment wrapText="1"/>
    </xf>
    <xf numFmtId="0" fontId="75" fillId="34" borderId="10" xfId="0" applyFont="1" applyFill="1" applyBorder="1" applyAlignment="1">
      <alignment horizontal="center" vertical="center"/>
    </xf>
    <xf numFmtId="0" fontId="2" fillId="34" borderId="34" xfId="0" applyFont="1" applyFill="1" applyBorder="1" applyAlignment="1">
      <alignment horizontal="center" vertical="top" wrapText="1"/>
    </xf>
    <xf numFmtId="0" fontId="6" fillId="34" borderId="43" xfId="0" applyFont="1" applyFill="1" applyBorder="1" applyAlignment="1">
      <alignment horizontal="center" vertical="top" wrapText="1"/>
    </xf>
    <xf numFmtId="0" fontId="6" fillId="34" borderId="34" xfId="0" applyFont="1" applyFill="1" applyBorder="1" applyAlignment="1">
      <alignment horizontal="center" vertical="top" wrapText="1"/>
    </xf>
    <xf numFmtId="0" fontId="2" fillId="34" borderId="15" xfId="0" applyFont="1" applyFill="1" applyBorder="1" applyAlignment="1">
      <alignment horizontal="left" vertical="top" wrapText="1"/>
    </xf>
    <xf numFmtId="173" fontId="7" fillId="34" borderId="34" xfId="0" applyNumberFormat="1" applyFont="1" applyFill="1" applyBorder="1" applyAlignment="1">
      <alignment horizontal="center" vertical="center" shrinkToFit="1"/>
    </xf>
    <xf numFmtId="49" fontId="2" fillId="34" borderId="34" xfId="0" applyNumberFormat="1" applyFont="1" applyFill="1" applyBorder="1" applyAlignment="1">
      <alignment horizontal="center" vertical="top"/>
    </xf>
    <xf numFmtId="173" fontId="3" fillId="34" borderId="34" xfId="0" applyNumberFormat="1" applyFont="1" applyFill="1" applyBorder="1" applyAlignment="1">
      <alignment horizontal="center" vertical="center" shrinkToFit="1"/>
    </xf>
    <xf numFmtId="173" fontId="4" fillId="34" borderId="15" xfId="0" applyNumberFormat="1" applyFont="1" applyFill="1" applyBorder="1" applyAlignment="1">
      <alignment horizontal="center" vertical="center"/>
    </xf>
    <xf numFmtId="0" fontId="4" fillId="34" borderId="10" xfId="0" applyFont="1" applyFill="1" applyBorder="1" applyAlignment="1">
      <alignment horizontal="center" vertical="center"/>
    </xf>
    <xf numFmtId="3" fontId="2" fillId="34" borderId="15" xfId="0" applyNumberFormat="1" applyFont="1" applyFill="1" applyBorder="1" applyAlignment="1">
      <alignment horizontal="center" vertical="center"/>
    </xf>
    <xf numFmtId="0" fontId="2" fillId="34" borderId="55" xfId="0" applyFont="1" applyFill="1" applyBorder="1" applyAlignment="1">
      <alignment horizontal="center" vertical="center" wrapText="1"/>
    </xf>
    <xf numFmtId="49" fontId="18" fillId="0" borderId="15" xfId="0" applyNumberFormat="1" applyFont="1" applyFill="1" applyBorder="1" applyAlignment="1">
      <alignment vertical="center" wrapText="1"/>
    </xf>
    <xf numFmtId="1" fontId="23" fillId="34" borderId="15" xfId="0" applyNumberFormat="1" applyFont="1" applyFill="1" applyBorder="1" applyAlignment="1">
      <alignment horizontal="center" vertical="top"/>
    </xf>
    <xf numFmtId="49" fontId="23" fillId="34" borderId="15" xfId="0" applyNumberFormat="1" applyFont="1" applyFill="1" applyBorder="1" applyAlignment="1">
      <alignment horizontal="center" vertical="top"/>
    </xf>
    <xf numFmtId="1" fontId="23" fillId="34" borderId="34" xfId="0" applyNumberFormat="1" applyFont="1" applyFill="1" applyBorder="1" applyAlignment="1">
      <alignment horizontal="center" vertical="top"/>
    </xf>
    <xf numFmtId="173" fontId="6" fillId="34" borderId="15" xfId="0" applyNumberFormat="1" applyFont="1" applyFill="1" applyBorder="1" applyAlignment="1">
      <alignment horizontal="center" vertical="top"/>
    </xf>
    <xf numFmtId="0" fontId="10" fillId="34" borderId="10" xfId="0" applyFont="1" applyFill="1" applyBorder="1" applyAlignment="1">
      <alignment horizontal="center" vertical="center" wrapText="1"/>
    </xf>
    <xf numFmtId="0" fontId="0" fillId="0" borderId="0" xfId="0" applyAlignment="1">
      <alignment horizontal="center" wrapText="1"/>
    </xf>
    <xf numFmtId="0" fontId="12" fillId="34" borderId="10" xfId="0" applyFont="1" applyFill="1" applyBorder="1" applyAlignment="1">
      <alignment horizontal="center"/>
    </xf>
    <xf numFmtId="0" fontId="76" fillId="34" borderId="10" xfId="0" applyFont="1" applyFill="1" applyBorder="1" applyAlignment="1">
      <alignment horizontal="center" vertical="center"/>
    </xf>
    <xf numFmtId="0" fontId="6" fillId="0" borderId="0" xfId="0" applyFont="1" applyFill="1" applyBorder="1" applyAlignment="1">
      <alignment horizontal="center"/>
    </xf>
    <xf numFmtId="0" fontId="9" fillId="34" borderId="10" xfId="0" applyFont="1" applyFill="1" applyBorder="1" applyAlignment="1">
      <alignment horizontal="center" vertical="center" wrapText="1"/>
    </xf>
    <xf numFmtId="0" fontId="4" fillId="0" borderId="0" xfId="0" applyFont="1" applyFill="1" applyBorder="1" applyAlignment="1">
      <alignment horizontal="left"/>
    </xf>
    <xf numFmtId="0" fontId="8" fillId="34" borderId="10" xfId="0" applyFont="1" applyFill="1" applyBorder="1" applyAlignment="1">
      <alignment horizontal="center" vertical="center" wrapText="1"/>
    </xf>
    <xf numFmtId="0" fontId="28" fillId="34" borderId="10" xfId="0" applyFont="1" applyFill="1" applyBorder="1" applyAlignment="1">
      <alignment horizontal="center" vertical="center" wrapText="1"/>
    </xf>
    <xf numFmtId="0" fontId="6" fillId="34" borderId="10" xfId="53" applyFont="1" applyFill="1" applyBorder="1" applyAlignment="1">
      <alignment horizontal="center" vertical="center" wrapText="1"/>
      <protection/>
    </xf>
    <xf numFmtId="0" fontId="6" fillId="34" borderId="29" xfId="53" applyFont="1" applyFill="1" applyBorder="1" applyAlignment="1">
      <alignment horizontal="center" vertical="center" wrapText="1"/>
      <protection/>
    </xf>
    <xf numFmtId="0" fontId="28" fillId="34" borderId="22" xfId="0" applyFont="1" applyFill="1" applyBorder="1" applyAlignment="1">
      <alignment horizontal="center" vertical="center" wrapText="1"/>
    </xf>
    <xf numFmtId="49" fontId="2" fillId="34" borderId="29" xfId="53" applyNumberFormat="1" applyFont="1" applyFill="1" applyBorder="1" applyAlignment="1">
      <alignment horizontal="center" vertical="center" wrapText="1"/>
      <protection/>
    </xf>
    <xf numFmtId="49" fontId="2" fillId="34" borderId="33" xfId="53" applyNumberFormat="1" applyFont="1" applyFill="1" applyBorder="1" applyAlignment="1">
      <alignment horizontal="center" vertical="center" wrapText="1"/>
      <protection/>
    </xf>
    <xf numFmtId="49" fontId="2" fillId="34" borderId="22" xfId="53" applyNumberFormat="1" applyFont="1" applyFill="1" applyBorder="1" applyAlignment="1">
      <alignment horizontal="center" vertical="center" wrapText="1"/>
      <protection/>
    </xf>
    <xf numFmtId="0" fontId="18" fillId="34" borderId="10" xfId="0" applyFont="1" applyFill="1" applyBorder="1" applyAlignment="1">
      <alignment horizontal="center" vertical="center" wrapText="1"/>
    </xf>
    <xf numFmtId="49" fontId="9" fillId="34" borderId="29" xfId="0" applyNumberFormat="1" applyFont="1" applyFill="1" applyBorder="1" applyAlignment="1">
      <alignment horizontal="center" vertical="top"/>
    </xf>
    <xf numFmtId="49" fontId="9" fillId="34" borderId="33" xfId="0" applyNumberFormat="1" applyFont="1" applyFill="1" applyBorder="1" applyAlignment="1">
      <alignment horizontal="center" vertical="top"/>
    </xf>
    <xf numFmtId="49" fontId="9" fillId="34" borderId="22" xfId="0" applyNumberFormat="1" applyFont="1" applyFill="1" applyBorder="1" applyAlignment="1">
      <alignment horizontal="center" vertical="top"/>
    </xf>
    <xf numFmtId="0" fontId="2" fillId="34" borderId="56" xfId="0" applyFont="1" applyFill="1" applyBorder="1" applyAlignment="1">
      <alignment horizontal="center" vertical="top" wrapText="1"/>
    </xf>
    <xf numFmtId="0" fontId="2" fillId="34" borderId="57" xfId="0" applyFont="1" applyFill="1" applyBorder="1" applyAlignment="1">
      <alignment horizontal="center" vertical="top" wrapText="1"/>
    </xf>
    <xf numFmtId="0" fontId="2" fillId="34" borderId="58" xfId="0" applyFont="1" applyFill="1" applyBorder="1" applyAlignment="1">
      <alignment horizontal="center" vertical="top" wrapText="1"/>
    </xf>
    <xf numFmtId="0" fontId="2" fillId="34" borderId="43" xfId="0" applyFont="1" applyFill="1" applyBorder="1" applyAlignment="1">
      <alignment horizontal="center" vertical="top" wrapText="1"/>
    </xf>
    <xf numFmtId="0" fontId="2" fillId="34" borderId="38" xfId="0" applyFont="1" applyFill="1" applyBorder="1" applyAlignment="1">
      <alignment horizontal="center" vertical="top" wrapText="1"/>
    </xf>
    <xf numFmtId="0" fontId="2" fillId="34" borderId="34" xfId="0" applyFont="1" applyFill="1" applyBorder="1" applyAlignment="1">
      <alignment horizontal="center" vertical="top" wrapText="1"/>
    </xf>
    <xf numFmtId="49" fontId="9" fillId="34" borderId="36" xfId="0" applyNumberFormat="1" applyFont="1" applyFill="1" applyBorder="1" applyAlignment="1">
      <alignment horizontal="center" vertical="top"/>
    </xf>
    <xf numFmtId="49" fontId="9" fillId="34" borderId="59" xfId="0" applyNumberFormat="1" applyFont="1" applyFill="1" applyBorder="1" applyAlignment="1">
      <alignment horizontal="center" vertical="top"/>
    </xf>
    <xf numFmtId="49" fontId="9" fillId="34" borderId="60" xfId="0" applyNumberFormat="1" applyFont="1" applyFill="1" applyBorder="1" applyAlignment="1">
      <alignment horizontal="center" vertical="top"/>
    </xf>
    <xf numFmtId="0" fontId="2" fillId="34" borderId="29" xfId="0" applyFont="1" applyFill="1" applyBorder="1" applyAlignment="1">
      <alignment horizontal="center" vertical="top"/>
    </xf>
    <xf numFmtId="0" fontId="2" fillId="34" borderId="33" xfId="0" applyFont="1" applyFill="1" applyBorder="1" applyAlignment="1">
      <alignment horizontal="center" vertical="top"/>
    </xf>
    <xf numFmtId="0" fontId="2" fillId="34" borderId="22" xfId="0" applyFont="1" applyFill="1" applyBorder="1" applyAlignment="1">
      <alignment horizontal="center" vertical="top"/>
    </xf>
    <xf numFmtId="0" fontId="2" fillId="34" borderId="29" xfId="0" applyFont="1" applyFill="1" applyBorder="1" applyAlignment="1">
      <alignment horizontal="center" vertical="top" wrapText="1"/>
    </xf>
    <xf numFmtId="0" fontId="2" fillId="34" borderId="33" xfId="0" applyFont="1" applyFill="1" applyBorder="1" applyAlignment="1">
      <alignment horizontal="center" vertical="top" wrapText="1"/>
    </xf>
    <xf numFmtId="0" fontId="2" fillId="34" borderId="22" xfId="0" applyFont="1" applyFill="1" applyBorder="1" applyAlignment="1">
      <alignment horizontal="center" vertical="top" wrapText="1"/>
    </xf>
    <xf numFmtId="0" fontId="4" fillId="0" borderId="0" xfId="0" applyFont="1" applyFill="1" applyBorder="1" applyAlignment="1">
      <alignment horizontal="center"/>
    </xf>
    <xf numFmtId="0" fontId="9" fillId="34" borderId="43" xfId="0" applyFont="1" applyFill="1" applyBorder="1" applyAlignment="1">
      <alignment horizontal="center" vertical="top" wrapText="1"/>
    </xf>
    <xf numFmtId="0" fontId="9" fillId="34" borderId="38" xfId="0" applyFont="1" applyFill="1" applyBorder="1" applyAlignment="1">
      <alignment horizontal="center" vertical="top" wrapText="1"/>
    </xf>
    <xf numFmtId="0" fontId="9" fillId="34" borderId="34" xfId="0" applyFont="1" applyFill="1" applyBorder="1" applyAlignment="1">
      <alignment horizontal="center" vertical="top" wrapText="1"/>
    </xf>
    <xf numFmtId="0" fontId="23" fillId="34" borderId="61" xfId="0" applyFont="1" applyFill="1" applyBorder="1" applyAlignment="1">
      <alignment horizontal="center"/>
    </xf>
    <xf numFmtId="0" fontId="23" fillId="34" borderId="62" xfId="0" applyFont="1" applyFill="1" applyBorder="1" applyAlignment="1">
      <alignment horizontal="center"/>
    </xf>
    <xf numFmtId="0" fontId="23" fillId="34" borderId="63" xfId="0" applyFont="1" applyFill="1" applyBorder="1" applyAlignment="1">
      <alignment horizontal="center"/>
    </xf>
    <xf numFmtId="0" fontId="11" fillId="34" borderId="1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7" fillId="0" borderId="0" xfId="0" applyFont="1" applyBorder="1" applyAlignment="1">
      <alignment horizontal="center" wrapText="1"/>
    </xf>
    <xf numFmtId="49" fontId="2"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wrapText="1"/>
    </xf>
    <xf numFmtId="0" fontId="6" fillId="34" borderId="32"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64" xfId="0" applyFont="1" applyFill="1" applyBorder="1" applyAlignment="1">
      <alignment horizontal="center" vertical="center"/>
    </xf>
    <xf numFmtId="4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65" xfId="0" applyFont="1" applyFill="1" applyBorder="1" applyAlignment="1">
      <alignment horizontal="center" vertical="center"/>
    </xf>
    <xf numFmtId="0" fontId="6" fillId="34" borderId="42" xfId="0" applyFont="1" applyFill="1" applyBorder="1" applyAlignment="1">
      <alignment horizontal="center" vertical="center"/>
    </xf>
    <xf numFmtId="3" fontId="2" fillId="34" borderId="35" xfId="0" applyNumberFormat="1" applyFont="1" applyFill="1" applyBorder="1" applyAlignment="1">
      <alignment horizontal="center" vertical="center"/>
    </xf>
    <xf numFmtId="3" fontId="2" fillId="34" borderId="38" xfId="0" applyNumberFormat="1" applyFont="1" applyFill="1" applyBorder="1" applyAlignment="1">
      <alignment horizontal="center" vertical="center"/>
    </xf>
    <xf numFmtId="3" fontId="2" fillId="34" borderId="34" xfId="0" applyNumberFormat="1" applyFont="1" applyFill="1" applyBorder="1" applyAlignment="1">
      <alignment horizontal="center" vertical="center"/>
    </xf>
    <xf numFmtId="3" fontId="2" fillId="34" borderId="43" xfId="0" applyNumberFormat="1" applyFont="1" applyFill="1" applyBorder="1" applyAlignment="1">
      <alignment horizontal="center" vertical="center"/>
    </xf>
    <xf numFmtId="172" fontId="23" fillId="34" borderId="43" xfId="0" applyNumberFormat="1" applyFont="1" applyFill="1" applyBorder="1" applyAlignment="1">
      <alignment horizontal="center" vertical="center"/>
    </xf>
    <xf numFmtId="172" fontId="23" fillId="34" borderId="38" xfId="0" applyNumberFormat="1" applyFont="1" applyFill="1" applyBorder="1" applyAlignment="1">
      <alignment horizontal="center" vertical="center"/>
    </xf>
    <xf numFmtId="172" fontId="23" fillId="34" borderId="34" xfId="0" applyNumberFormat="1" applyFont="1" applyFill="1" applyBorder="1" applyAlignment="1">
      <alignment horizontal="center" vertical="center"/>
    </xf>
    <xf numFmtId="49" fontId="28" fillId="34" borderId="10" xfId="0" applyNumberFormat="1" applyFont="1" applyFill="1" applyBorder="1" applyAlignment="1">
      <alignment horizontal="center" vertical="center"/>
    </xf>
    <xf numFmtId="3" fontId="2" fillId="34" borderId="35" xfId="0" applyNumberFormat="1" applyFont="1" applyFill="1" applyBorder="1" applyAlignment="1">
      <alignment horizontal="center" vertical="top"/>
    </xf>
    <xf numFmtId="3" fontId="2" fillId="34" borderId="34" xfId="0" applyNumberFormat="1" applyFont="1" applyFill="1" applyBorder="1" applyAlignment="1">
      <alignment horizontal="center" vertical="top"/>
    </xf>
    <xf numFmtId="0" fontId="2" fillId="34" borderId="35"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34" xfId="0" applyFont="1" applyFill="1" applyBorder="1" applyAlignment="1">
      <alignment horizontal="center" vertical="center" wrapText="1"/>
    </xf>
    <xf numFmtId="49" fontId="2" fillId="34" borderId="25" xfId="0" applyNumberFormat="1" applyFont="1" applyFill="1" applyBorder="1" applyAlignment="1">
      <alignment horizontal="center" vertical="center"/>
    </xf>
    <xf numFmtId="0" fontId="32" fillId="34" borderId="10" xfId="0" applyFont="1" applyFill="1" applyBorder="1" applyAlignment="1">
      <alignment horizontal="center" vertical="center"/>
    </xf>
    <xf numFmtId="0" fontId="33" fillId="34" borderId="10" xfId="0" applyFont="1" applyFill="1" applyBorder="1" applyAlignment="1">
      <alignment horizontal="center" vertical="center"/>
    </xf>
    <xf numFmtId="0" fontId="23" fillId="34" borderId="10" xfId="0" applyFont="1" applyFill="1" applyBorder="1" applyAlignment="1">
      <alignment horizontal="center" vertical="center"/>
    </xf>
    <xf numFmtId="0" fontId="23" fillId="34" borderId="25" xfId="0" applyFont="1" applyFill="1" applyBorder="1" applyAlignment="1">
      <alignment horizontal="center" vertical="center"/>
    </xf>
    <xf numFmtId="0" fontId="3"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23" fillId="34" borderId="35" xfId="0" applyFont="1" applyFill="1" applyBorder="1" applyAlignment="1">
      <alignment horizontal="center" vertical="top" wrapText="1"/>
    </xf>
    <xf numFmtId="0" fontId="23" fillId="34" borderId="38" xfId="0" applyFont="1" applyFill="1" applyBorder="1" applyAlignment="1">
      <alignment horizontal="center" vertical="top" wrapText="1"/>
    </xf>
    <xf numFmtId="0" fontId="23" fillId="34" borderId="34" xfId="0" applyFont="1" applyFill="1" applyBorder="1" applyAlignment="1">
      <alignment horizontal="center" vertical="top" wrapText="1"/>
    </xf>
    <xf numFmtId="0" fontId="6" fillId="34" borderId="15" xfId="0" applyFont="1" applyFill="1" applyBorder="1" applyAlignment="1">
      <alignment horizontal="center" vertical="center"/>
    </xf>
    <xf numFmtId="0" fontId="28" fillId="0" borderId="15" xfId="0" applyFont="1" applyBorder="1" applyAlignment="1">
      <alignment horizontal="center"/>
    </xf>
    <xf numFmtId="49" fontId="28" fillId="34" borderId="29" xfId="0" applyNumberFormat="1" applyFont="1" applyFill="1" applyBorder="1" applyAlignment="1">
      <alignment horizontal="center" vertical="center"/>
    </xf>
    <xf numFmtId="49" fontId="2" fillId="34" borderId="10" xfId="0" applyNumberFormat="1" applyFont="1" applyFill="1" applyBorder="1" applyAlignment="1">
      <alignment horizontal="center" vertical="top"/>
    </xf>
    <xf numFmtId="49" fontId="2" fillId="34" borderId="29" xfId="0" applyNumberFormat="1" applyFont="1" applyFill="1" applyBorder="1" applyAlignment="1">
      <alignment horizontal="center" vertical="top"/>
    </xf>
    <xf numFmtId="0" fontId="2" fillId="34" borderId="15" xfId="0" applyFont="1" applyFill="1" applyBorder="1" applyAlignment="1">
      <alignment horizontal="center" vertical="center" wrapText="1"/>
    </xf>
    <xf numFmtId="49" fontId="10" fillId="0" borderId="35" xfId="0" applyNumberFormat="1" applyFont="1" applyBorder="1" applyAlignment="1">
      <alignment vertical="center"/>
    </xf>
    <xf numFmtId="49" fontId="10" fillId="0" borderId="38" xfId="0" applyNumberFormat="1" applyFont="1" applyBorder="1" applyAlignment="1">
      <alignment vertical="center"/>
    </xf>
    <xf numFmtId="49" fontId="10" fillId="0" borderId="34" xfId="0" applyNumberFormat="1" applyFont="1" applyBorder="1" applyAlignment="1">
      <alignment vertical="center"/>
    </xf>
    <xf numFmtId="0" fontId="10" fillId="0" borderId="35" xfId="0" applyFont="1" applyBorder="1" applyAlignment="1">
      <alignment vertical="center"/>
    </xf>
    <xf numFmtId="0" fontId="10" fillId="0" borderId="34" xfId="0" applyFont="1" applyBorder="1" applyAlignment="1">
      <alignment vertical="center"/>
    </xf>
    <xf numFmtId="0" fontId="10" fillId="0" borderId="15" xfId="0" applyFont="1" applyFill="1" applyBorder="1" applyAlignment="1">
      <alignment vertical="center"/>
    </xf>
    <xf numFmtId="49" fontId="10" fillId="0" borderId="35" xfId="0" applyNumberFormat="1" applyFont="1" applyFill="1" applyBorder="1" applyAlignment="1">
      <alignment vertical="center"/>
    </xf>
    <xf numFmtId="49" fontId="10" fillId="0" borderId="34" xfId="0" applyNumberFormat="1" applyFont="1" applyFill="1" applyBorder="1" applyAlignment="1">
      <alignment vertical="center"/>
    </xf>
    <xf numFmtId="49" fontId="10" fillId="0" borderId="38" xfId="0" applyNumberFormat="1" applyFont="1" applyFill="1" applyBorder="1" applyAlignment="1">
      <alignment vertical="center"/>
    </xf>
    <xf numFmtId="0" fontId="6" fillId="34" borderId="15" xfId="0" applyFont="1" applyFill="1" applyBorder="1" applyAlignment="1">
      <alignment horizontal="left" vertical="top" wrapText="1"/>
    </xf>
    <xf numFmtId="0" fontId="10" fillId="0" borderId="38" xfId="0" applyFont="1" applyBorder="1" applyAlignment="1">
      <alignment vertical="center"/>
    </xf>
    <xf numFmtId="0" fontId="2" fillId="34" borderId="43" xfId="0" applyFont="1" applyFill="1" applyBorder="1" applyAlignment="1">
      <alignment horizontal="center" vertical="center" wrapText="1"/>
    </xf>
    <xf numFmtId="0" fontId="2" fillId="34" borderId="66" xfId="0" applyFont="1" applyFill="1" applyBorder="1" applyAlignment="1">
      <alignment horizontal="center" vertical="center" wrapText="1"/>
    </xf>
    <xf numFmtId="49" fontId="0" fillId="34" borderId="35" xfId="0" applyNumberFormat="1" applyFill="1" applyBorder="1" applyAlignment="1">
      <alignment vertical="center"/>
    </xf>
    <xf numFmtId="49" fontId="0" fillId="34" borderId="38" xfId="0" applyNumberFormat="1" applyFill="1" applyBorder="1" applyAlignment="1">
      <alignment vertical="center"/>
    </xf>
    <xf numFmtId="49" fontId="0" fillId="34" borderId="34" xfId="0" applyNumberFormat="1" applyFill="1" applyBorder="1" applyAlignment="1">
      <alignment vertical="center"/>
    </xf>
    <xf numFmtId="49" fontId="0" fillId="34" borderId="35" xfId="0" applyNumberFormat="1" applyFill="1" applyBorder="1" applyAlignment="1">
      <alignment horizontal="center" vertical="center"/>
    </xf>
    <xf numFmtId="49" fontId="0" fillId="34" borderId="38" xfId="0" applyNumberFormat="1" applyFill="1" applyBorder="1" applyAlignment="1">
      <alignment horizontal="center" vertical="center"/>
    </xf>
    <xf numFmtId="49" fontId="0" fillId="34" borderId="34" xfId="0" applyNumberFormat="1" applyFill="1" applyBorder="1" applyAlignment="1">
      <alignment horizontal="center" vertical="center"/>
    </xf>
    <xf numFmtId="0" fontId="0" fillId="34" borderId="35" xfId="0" applyFill="1" applyBorder="1" applyAlignment="1">
      <alignment horizontal="center"/>
    </xf>
    <xf numFmtId="0" fontId="0" fillId="34" borderId="38" xfId="0" applyFill="1" applyBorder="1" applyAlignment="1">
      <alignment horizontal="center"/>
    </xf>
    <xf numFmtId="0" fontId="0" fillId="34" borderId="34" xfId="0" applyFill="1" applyBorder="1" applyAlignment="1">
      <alignment horizontal="center"/>
    </xf>
    <xf numFmtId="0" fontId="18" fillId="0" borderId="15" xfId="0" applyFont="1" applyFill="1" applyBorder="1" applyAlignment="1">
      <alignment vertical="center" wrapText="1"/>
    </xf>
    <xf numFmtId="0" fontId="10" fillId="0" borderId="35" xfId="0" applyFont="1" applyFill="1" applyBorder="1" applyAlignment="1">
      <alignment vertical="center"/>
    </xf>
    <xf numFmtId="0" fontId="10" fillId="0" borderId="34" xfId="0" applyFont="1" applyFill="1" applyBorder="1" applyAlignment="1">
      <alignment vertical="center"/>
    </xf>
    <xf numFmtId="0" fontId="10" fillId="0" borderId="15" xfId="0" applyFont="1" applyBorder="1" applyAlignment="1">
      <alignment vertical="center"/>
    </xf>
    <xf numFmtId="0" fontId="10" fillId="34" borderId="15" xfId="0" applyFont="1" applyFill="1" applyBorder="1" applyAlignment="1">
      <alignment vertical="center"/>
    </xf>
    <xf numFmtId="2" fontId="16" fillId="34" borderId="35" xfId="0" applyNumberFormat="1" applyFont="1" applyFill="1" applyBorder="1" applyAlignment="1">
      <alignment horizontal="center" vertical="center"/>
    </xf>
    <xf numFmtId="2" fontId="16" fillId="34" borderId="38" xfId="0" applyNumberFormat="1" applyFont="1" applyFill="1" applyBorder="1" applyAlignment="1">
      <alignment horizontal="center" vertical="center"/>
    </xf>
    <xf numFmtId="2" fontId="16" fillId="34" borderId="34" xfId="0" applyNumberFormat="1" applyFont="1" applyFill="1" applyBorder="1" applyAlignment="1">
      <alignment horizontal="center" vertical="center"/>
    </xf>
    <xf numFmtId="49" fontId="0" fillId="34" borderId="35" xfId="0" applyNumberFormat="1" applyFill="1" applyBorder="1" applyAlignment="1">
      <alignment horizontal="center" vertical="justify"/>
    </xf>
    <xf numFmtId="49" fontId="0" fillId="34" borderId="38" xfId="0" applyNumberFormat="1" applyFill="1" applyBorder="1" applyAlignment="1">
      <alignment horizontal="center" vertical="justify"/>
    </xf>
    <xf numFmtId="49" fontId="0" fillId="34" borderId="34" xfId="0" applyNumberFormat="1" applyFill="1" applyBorder="1" applyAlignment="1">
      <alignment horizontal="center" vertical="justify"/>
    </xf>
    <xf numFmtId="49" fontId="32" fillId="34" borderId="35" xfId="0" applyNumberFormat="1" applyFont="1" applyFill="1" applyBorder="1" applyAlignment="1">
      <alignment horizontal="center" vertical="justify"/>
    </xf>
    <xf numFmtId="49" fontId="32" fillId="34" borderId="38" xfId="0" applyNumberFormat="1" applyFont="1" applyFill="1" applyBorder="1" applyAlignment="1">
      <alignment horizontal="center" vertical="justify"/>
    </xf>
    <xf numFmtId="49" fontId="32" fillId="34" borderId="34" xfId="0" applyNumberFormat="1" applyFont="1" applyFill="1" applyBorder="1" applyAlignment="1">
      <alignment horizontal="center" vertical="justify"/>
    </xf>
    <xf numFmtId="0" fontId="6" fillId="0" borderId="35" xfId="0" applyFont="1" applyFill="1" applyBorder="1" applyAlignment="1">
      <alignment horizontal="center" vertical="top"/>
    </xf>
    <xf numFmtId="0" fontId="6" fillId="0" borderId="38" xfId="0" applyFont="1" applyFill="1" applyBorder="1" applyAlignment="1">
      <alignment horizontal="center" vertical="top"/>
    </xf>
    <xf numFmtId="0" fontId="6" fillId="0" borderId="34" xfId="0" applyFont="1" applyFill="1" applyBorder="1" applyAlignment="1">
      <alignment horizontal="center" vertical="top"/>
    </xf>
    <xf numFmtId="0" fontId="23" fillId="34" borderId="35" xfId="0" applyFont="1" applyFill="1" applyBorder="1" applyAlignment="1">
      <alignment horizontal="center" vertical="center"/>
    </xf>
    <xf numFmtId="0" fontId="23" fillId="34" borderId="38" xfId="0" applyFont="1" applyFill="1" applyBorder="1" applyAlignment="1">
      <alignment horizontal="center" vertical="center"/>
    </xf>
    <xf numFmtId="0" fontId="23" fillId="34" borderId="34" xfId="0" applyFont="1" applyFill="1" applyBorder="1" applyAlignment="1">
      <alignment horizontal="center" vertical="center"/>
    </xf>
    <xf numFmtId="0" fontId="2" fillId="34" borderId="35" xfId="0" applyFont="1" applyFill="1" applyBorder="1" applyAlignment="1">
      <alignment horizontal="center" vertical="top" wrapText="1"/>
    </xf>
    <xf numFmtId="173" fontId="4" fillId="0" borderId="35" xfId="0" applyNumberFormat="1" applyFont="1" applyFill="1" applyBorder="1" applyAlignment="1">
      <alignment horizontal="center" vertical="center" shrinkToFit="1"/>
    </xf>
    <xf numFmtId="173" fontId="4" fillId="0" borderId="38" xfId="0" applyNumberFormat="1" applyFont="1" applyFill="1" applyBorder="1" applyAlignment="1">
      <alignment horizontal="center" vertical="center" shrinkToFit="1"/>
    </xf>
    <xf numFmtId="173" fontId="4" fillId="0" borderId="34" xfId="0" applyNumberFormat="1" applyFont="1" applyFill="1" applyBorder="1" applyAlignment="1">
      <alignment horizontal="center" vertical="center" shrinkToFi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20" fillId="34" borderId="15" xfId="0" applyFont="1" applyFill="1" applyBorder="1" applyAlignment="1">
      <alignment vertical="center"/>
    </xf>
    <xf numFmtId="49" fontId="3" fillId="0" borderId="35" xfId="61" applyNumberFormat="1" applyFont="1" applyFill="1" applyBorder="1" applyAlignment="1">
      <alignment horizontal="center" vertical="top"/>
    </xf>
    <xf numFmtId="49" fontId="3" fillId="0" borderId="38" xfId="61" applyNumberFormat="1" applyFont="1" applyFill="1" applyBorder="1" applyAlignment="1">
      <alignment horizontal="center" vertical="top"/>
    </xf>
    <xf numFmtId="49" fontId="3" fillId="0" borderId="34" xfId="61" applyNumberFormat="1" applyFont="1" applyFill="1" applyBorder="1" applyAlignment="1">
      <alignment horizontal="center" vertical="top"/>
    </xf>
    <xf numFmtId="0" fontId="2" fillId="0" borderId="3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6" fillId="0" borderId="35" xfId="0" applyFont="1" applyFill="1" applyBorder="1" applyAlignment="1">
      <alignment horizontal="left" vertical="top" wrapText="1"/>
    </xf>
    <xf numFmtId="0" fontId="0" fillId="0" borderId="34" xfId="0" applyBorder="1" applyAlignment="1">
      <alignment/>
    </xf>
    <xf numFmtId="49" fontId="2" fillId="34" borderId="35" xfId="0" applyNumberFormat="1" applyFont="1" applyFill="1" applyBorder="1" applyAlignment="1">
      <alignment horizontal="center" vertical="top"/>
    </xf>
    <xf numFmtId="49" fontId="2" fillId="34" borderId="34" xfId="0" applyNumberFormat="1" applyFont="1" applyFill="1" applyBorder="1" applyAlignment="1">
      <alignment horizontal="center" vertical="top"/>
    </xf>
    <xf numFmtId="173" fontId="7" fillId="34" borderId="35" xfId="0" applyNumberFormat="1" applyFont="1" applyFill="1" applyBorder="1" applyAlignment="1">
      <alignment horizontal="center" vertical="center" shrinkToFit="1"/>
    </xf>
    <xf numFmtId="173" fontId="7" fillId="34" borderId="34" xfId="0" applyNumberFormat="1" applyFont="1" applyFill="1" applyBorder="1" applyAlignment="1">
      <alignment horizontal="center" vertical="center" shrinkToFit="1"/>
    </xf>
    <xf numFmtId="1" fontId="23" fillId="34" borderId="35" xfId="0" applyNumberFormat="1" applyFont="1" applyFill="1" applyBorder="1" applyAlignment="1">
      <alignment horizontal="center" vertical="top"/>
    </xf>
    <xf numFmtId="1" fontId="23" fillId="34" borderId="34" xfId="0" applyNumberFormat="1" applyFont="1" applyFill="1" applyBorder="1" applyAlignment="1">
      <alignment horizontal="center" vertical="top"/>
    </xf>
    <xf numFmtId="0" fontId="10" fillId="0" borderId="38" xfId="0" applyFont="1" applyFill="1" applyBorder="1" applyAlignment="1">
      <alignment vertical="center"/>
    </xf>
    <xf numFmtId="173" fontId="3" fillId="34" borderId="35" xfId="0" applyNumberFormat="1" applyFont="1" applyFill="1" applyBorder="1" applyAlignment="1">
      <alignment horizontal="center" vertical="center" shrinkToFit="1"/>
    </xf>
    <xf numFmtId="173" fontId="3" fillId="34" borderId="34" xfId="0" applyNumberFormat="1" applyFont="1" applyFill="1" applyBorder="1" applyAlignment="1">
      <alignment horizontal="center" vertical="center" shrinkToFit="1"/>
    </xf>
    <xf numFmtId="0" fontId="2" fillId="34" borderId="67"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68" xfId="0" applyFont="1" applyFill="1" applyBorder="1" applyAlignment="1">
      <alignment horizontal="center" vertical="center" wrapText="1"/>
    </xf>
    <xf numFmtId="0" fontId="6" fillId="34" borderId="43" xfId="0" applyFont="1" applyFill="1" applyBorder="1" applyAlignment="1">
      <alignment horizontal="center" vertical="top" wrapText="1"/>
    </xf>
    <xf numFmtId="0" fontId="6" fillId="34" borderId="38" xfId="0" applyFont="1" applyFill="1" applyBorder="1" applyAlignment="1">
      <alignment horizontal="center" vertical="top" wrapText="1"/>
    </xf>
    <xf numFmtId="0" fontId="6" fillId="34" borderId="34" xfId="0" applyFont="1" applyFill="1" applyBorder="1" applyAlignment="1">
      <alignment horizontal="center" vertical="top" wrapText="1"/>
    </xf>
    <xf numFmtId="0" fontId="6" fillId="0" borderId="15" xfId="0" applyFont="1" applyFill="1" applyBorder="1" applyAlignment="1">
      <alignment horizontal="left" vertical="top" wrapText="1"/>
    </xf>
    <xf numFmtId="0" fontId="2" fillId="34" borderId="35" xfId="0" applyFont="1" applyFill="1" applyBorder="1" applyAlignment="1">
      <alignment vertical="top" wrapText="1"/>
    </xf>
    <xf numFmtId="0" fontId="2" fillId="34" borderId="38" xfId="0" applyFont="1" applyFill="1" applyBorder="1" applyAlignment="1">
      <alignment vertical="top" wrapText="1"/>
    </xf>
    <xf numFmtId="0" fontId="2" fillId="34" borderId="34" xfId="0" applyFont="1" applyFill="1" applyBorder="1" applyAlignment="1">
      <alignment vertical="top" wrapText="1"/>
    </xf>
    <xf numFmtId="49" fontId="2" fillId="35" borderId="10" xfId="0" applyNumberFormat="1" applyFont="1" applyFill="1" applyBorder="1" applyAlignment="1">
      <alignment horizontal="center" vertical="center"/>
    </xf>
    <xf numFmtId="0" fontId="2" fillId="35" borderId="10" xfId="0" applyFont="1" applyFill="1" applyBorder="1" applyAlignment="1">
      <alignment horizontal="left" vertical="center" wrapText="1"/>
    </xf>
    <xf numFmtId="49" fontId="6" fillId="35" borderId="10" xfId="0" applyNumberFormat="1" applyFont="1" applyFill="1" applyBorder="1" applyAlignment="1">
      <alignment horizontal="center" vertical="center"/>
    </xf>
    <xf numFmtId="0" fontId="6" fillId="35"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12" fillId="0" borderId="0" xfId="0" applyFont="1" applyBorder="1" applyAlignment="1">
      <alignment horizontal="center" vertical="center"/>
    </xf>
    <xf numFmtId="0" fontId="2" fillId="33" borderId="10" xfId="0" applyFont="1" applyFill="1" applyBorder="1" applyAlignment="1">
      <alignment horizontal="center" vertical="center" wrapText="1"/>
    </xf>
    <xf numFmtId="0" fontId="24" fillId="0" borderId="0" xfId="42" applyNumberFormat="1" applyFont="1" applyFill="1" applyBorder="1" applyAlignment="1" applyProtection="1">
      <alignment horizontal="left" vertical="center"/>
      <protection/>
    </xf>
    <xf numFmtId="0" fontId="26" fillId="0" borderId="0" xfId="0" applyFont="1" applyBorder="1" applyAlignment="1">
      <alignment horizontal="center" vertical="center"/>
    </xf>
    <xf numFmtId="0" fontId="2" fillId="0" borderId="0" xfId="0" applyFont="1" applyBorder="1" applyAlignment="1">
      <alignment horizontal="left" vertical="center" wrapText="1"/>
    </xf>
    <xf numFmtId="0" fontId="0" fillId="0" borderId="69" xfId="0" applyBorder="1" applyAlignment="1">
      <alignment horizontal="center" wrapText="1"/>
    </xf>
    <xf numFmtId="0" fontId="0" fillId="0" borderId="52" xfId="0" applyBorder="1" applyAlignment="1">
      <alignment horizontal="center" wrapText="1"/>
    </xf>
    <xf numFmtId="0" fontId="0" fillId="0" borderId="28" xfId="0" applyBorder="1" applyAlignment="1">
      <alignment horizontal="center" wrapText="1"/>
    </xf>
    <xf numFmtId="0" fontId="0" fillId="0" borderId="0" xfId="0" applyAlignment="1">
      <alignment horizontal="center"/>
    </xf>
    <xf numFmtId="0" fontId="2" fillId="0" borderId="0" xfId="0" applyFont="1" applyAlignment="1">
      <alignment horizontal="center" vertical="center" wrapText="1"/>
    </xf>
    <xf numFmtId="0" fontId="10" fillId="0" borderId="15" xfId="0" applyFont="1" applyBorder="1" applyAlignment="1">
      <alignment horizontal="center" vertical="center" wrapText="1"/>
    </xf>
    <xf numFmtId="0" fontId="23" fillId="0" borderId="15" xfId="0" applyFont="1" applyBorder="1" applyAlignment="1">
      <alignment horizontal="center" vertical="center" wrapText="1"/>
    </xf>
    <xf numFmtId="0" fontId="6" fillId="34" borderId="1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7</xdr:row>
      <xdr:rowOff>38100</xdr:rowOff>
    </xdr:from>
    <xdr:to>
      <xdr:col>9</xdr:col>
      <xdr:colOff>504825</xdr:colOff>
      <xdr:row>8</xdr:row>
      <xdr:rowOff>0</xdr:rowOff>
    </xdr:to>
    <xdr:pic>
      <xdr:nvPicPr>
        <xdr:cNvPr id="1" name="Рисунок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943850" y="2819400"/>
          <a:ext cx="16192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rapulrayon.udmurt.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M66"/>
  <sheetViews>
    <sheetView zoomScalePageLayoutView="0" workbookViewId="0" topLeftCell="A35">
      <selection activeCell="K62" sqref="K62"/>
    </sheetView>
  </sheetViews>
  <sheetFormatPr defaultColWidth="9.140625" defaultRowHeight="15" customHeight="1"/>
  <cols>
    <col min="1" max="1" width="4.421875" style="0" customWidth="1"/>
    <col min="2" max="2" width="5.00390625" style="0" customWidth="1"/>
    <col min="3" max="3" width="4.00390625" style="362" customWidth="1"/>
    <col min="4" max="4" width="44.140625" style="0" customWidth="1"/>
    <col min="5" max="5" width="10.28125" style="0" customWidth="1"/>
    <col min="8" max="8" width="8.8515625" style="0" customWidth="1"/>
    <col min="9" max="10" width="9.421875" style="0" customWidth="1"/>
    <col min="11" max="11" width="10.00390625" style="0" bestFit="1" customWidth="1"/>
    <col min="12" max="12" width="21.57421875" style="0" customWidth="1"/>
  </cols>
  <sheetData>
    <row r="3" spans="9:12" ht="15" customHeight="1">
      <c r="I3" s="322"/>
      <c r="J3" s="322"/>
      <c r="K3" s="322"/>
      <c r="L3" s="322"/>
    </row>
    <row r="4" spans="9:12" ht="15" customHeight="1">
      <c r="I4" s="322"/>
      <c r="J4" s="322"/>
      <c r="K4" s="322"/>
      <c r="L4" s="322"/>
    </row>
    <row r="5" spans="1:12" ht="15" customHeight="1">
      <c r="A5" s="1"/>
      <c r="B5" s="2"/>
      <c r="C5" s="363"/>
      <c r="D5" s="305"/>
      <c r="E5" s="306"/>
      <c r="F5" s="306"/>
      <c r="G5" s="306"/>
      <c r="H5" s="306"/>
      <c r="I5" s="414" t="s">
        <v>534</v>
      </c>
      <c r="J5" s="414"/>
      <c r="K5" s="414"/>
      <c r="L5" s="414"/>
    </row>
    <row r="6" spans="1:12" ht="15" customHeight="1">
      <c r="A6" s="1"/>
      <c r="B6" s="2"/>
      <c r="C6" s="363"/>
      <c r="D6" s="305"/>
      <c r="E6" s="306"/>
      <c r="F6" s="306"/>
      <c r="G6" s="306"/>
      <c r="H6" s="306"/>
      <c r="I6" s="414"/>
      <c r="J6" s="414"/>
      <c r="K6" s="414"/>
      <c r="L6" s="414"/>
    </row>
    <row r="7" spans="1:12" ht="15" customHeight="1">
      <c r="A7" s="1"/>
      <c r="B7" s="2"/>
      <c r="C7" s="363"/>
      <c r="D7" s="305"/>
      <c r="E7" s="306"/>
      <c r="F7" s="306"/>
      <c r="G7" s="306"/>
      <c r="H7" s="306"/>
      <c r="I7" s="414"/>
      <c r="J7" s="414"/>
      <c r="K7" s="414"/>
      <c r="L7" s="414"/>
    </row>
    <row r="8" spans="1:12" ht="13.5" customHeight="1">
      <c r="A8" s="1"/>
      <c r="B8" s="419" t="s">
        <v>1</v>
      </c>
      <c r="C8" s="419"/>
      <c r="D8" s="419"/>
      <c r="E8" s="419"/>
      <c r="F8" s="419"/>
      <c r="G8" s="419"/>
      <c r="H8" s="419"/>
      <c r="I8" s="419"/>
      <c r="J8" s="419"/>
      <c r="K8" s="419"/>
      <c r="L8" s="419"/>
    </row>
    <row r="9" spans="1:12" ht="13.5" customHeight="1">
      <c r="A9" s="1"/>
      <c r="B9" s="3"/>
      <c r="C9" s="3"/>
      <c r="D9" s="3"/>
      <c r="E9" s="3"/>
      <c r="F9" s="3"/>
      <c r="G9" s="3"/>
      <c r="H9" s="3"/>
      <c r="I9" s="3"/>
      <c r="J9" s="3"/>
      <c r="K9" s="3"/>
      <c r="L9" s="3"/>
    </row>
    <row r="10" spans="1:12" ht="13.5" customHeight="1">
      <c r="A10" s="417" t="s">
        <v>504</v>
      </c>
      <c r="B10" s="417"/>
      <c r="C10" s="417"/>
      <c r="D10" s="417"/>
      <c r="E10" s="417"/>
      <c r="F10" s="417"/>
      <c r="G10" s="417"/>
      <c r="H10" s="417"/>
      <c r="I10" s="417"/>
      <c r="J10" s="417"/>
      <c r="K10" s="417"/>
      <c r="L10" s="417"/>
    </row>
    <row r="11" spans="1:12" ht="13.5" customHeight="1">
      <c r="A11" s="1"/>
      <c r="B11" s="3"/>
      <c r="C11" s="3"/>
      <c r="D11" s="3"/>
      <c r="E11" s="3"/>
      <c r="F11" s="3"/>
      <c r="G11" s="3"/>
      <c r="H11" s="3"/>
      <c r="I11" s="3"/>
      <c r="J11" s="3"/>
      <c r="K11" s="3"/>
      <c r="L11" s="3"/>
    </row>
    <row r="12" spans="1:12" ht="13.5" customHeight="1">
      <c r="A12" s="4" t="s">
        <v>2</v>
      </c>
      <c r="B12" s="3"/>
      <c r="C12" s="3"/>
      <c r="D12" s="3"/>
      <c r="E12" s="4" t="s">
        <v>510</v>
      </c>
      <c r="F12" s="3"/>
      <c r="G12" s="3"/>
      <c r="H12" s="3"/>
      <c r="I12" s="3"/>
      <c r="J12" s="3"/>
      <c r="K12" s="3"/>
      <c r="L12" s="3"/>
    </row>
    <row r="13" spans="1:12" ht="13.5" customHeight="1">
      <c r="A13" s="1"/>
      <c r="B13" s="5"/>
      <c r="C13" s="5"/>
      <c r="D13" s="5"/>
      <c r="E13" s="4"/>
      <c r="F13" s="5"/>
      <c r="G13" s="5"/>
      <c r="H13" s="5"/>
      <c r="I13" s="5"/>
      <c r="J13" s="5"/>
      <c r="K13" s="5"/>
      <c r="L13" s="5"/>
    </row>
    <row r="14" spans="1:12" ht="13.5" customHeight="1">
      <c r="A14" s="1"/>
      <c r="B14" s="5"/>
      <c r="C14" s="5"/>
      <c r="D14" s="5"/>
      <c r="E14" s="4"/>
      <c r="F14" s="5"/>
      <c r="G14" s="5"/>
      <c r="H14" s="5"/>
      <c r="I14" s="5"/>
      <c r="J14" s="5"/>
      <c r="K14" s="5"/>
      <c r="L14" s="5"/>
    </row>
    <row r="15" spans="1:12" ht="13.5" customHeight="1">
      <c r="A15" s="420" t="s">
        <v>3</v>
      </c>
      <c r="B15" s="420"/>
      <c r="C15" s="418" t="s">
        <v>4</v>
      </c>
      <c r="D15" s="321" t="s">
        <v>5</v>
      </c>
      <c r="E15" s="418" t="s">
        <v>6</v>
      </c>
      <c r="F15" s="301"/>
      <c r="G15" s="301"/>
      <c r="H15" s="301"/>
      <c r="I15" s="413" t="s">
        <v>7</v>
      </c>
      <c r="J15" s="413" t="s">
        <v>8</v>
      </c>
      <c r="K15" s="413" t="s">
        <v>9</v>
      </c>
      <c r="L15" s="413" t="s">
        <v>10</v>
      </c>
    </row>
    <row r="16" spans="1:12" ht="48" customHeight="1">
      <c r="A16" s="420"/>
      <c r="B16" s="420"/>
      <c r="C16" s="418"/>
      <c r="D16" s="320"/>
      <c r="E16" s="418"/>
      <c r="F16" s="413" t="s">
        <v>11</v>
      </c>
      <c r="G16" s="413" t="s">
        <v>12</v>
      </c>
      <c r="H16" s="413" t="s">
        <v>13</v>
      </c>
      <c r="I16" s="413"/>
      <c r="J16" s="413"/>
      <c r="K16" s="413"/>
      <c r="L16" s="413"/>
    </row>
    <row r="17" spans="1:12" ht="30.75" customHeight="1">
      <c r="A17" s="137" t="s">
        <v>14</v>
      </c>
      <c r="B17" s="137" t="s">
        <v>15</v>
      </c>
      <c r="C17" s="418"/>
      <c r="D17" s="320"/>
      <c r="E17" s="418"/>
      <c r="F17" s="413"/>
      <c r="G17" s="413"/>
      <c r="H17" s="413"/>
      <c r="I17" s="413"/>
      <c r="J17" s="413"/>
      <c r="K17" s="413"/>
      <c r="L17" s="413"/>
    </row>
    <row r="18" spans="1:12" s="6" customFormat="1" ht="18" customHeight="1">
      <c r="A18" s="134"/>
      <c r="B18" s="134"/>
      <c r="C18" s="135"/>
      <c r="D18" s="415" t="s">
        <v>267</v>
      </c>
      <c r="E18" s="415"/>
      <c r="F18" s="415"/>
      <c r="G18" s="415"/>
      <c r="H18" s="415"/>
      <c r="I18" s="415"/>
      <c r="J18" s="415"/>
      <c r="K18" s="415"/>
      <c r="L18" s="415"/>
    </row>
    <row r="19" spans="1:12" ht="32.25" customHeight="1">
      <c r="A19" s="136" t="s">
        <v>26</v>
      </c>
      <c r="B19" s="136" t="s">
        <v>28</v>
      </c>
      <c r="C19" s="137">
        <v>1</v>
      </c>
      <c r="D19" s="138" t="s">
        <v>315</v>
      </c>
      <c r="E19" s="139" t="s">
        <v>322</v>
      </c>
      <c r="F19" s="140">
        <v>93.7</v>
      </c>
      <c r="G19" s="140">
        <v>93.7</v>
      </c>
      <c r="H19" s="140">
        <v>93.7</v>
      </c>
      <c r="I19" s="141">
        <f>H19-G19</f>
        <v>0</v>
      </c>
      <c r="J19" s="142">
        <v>100</v>
      </c>
      <c r="K19" s="142">
        <v>100</v>
      </c>
      <c r="L19" s="143"/>
    </row>
    <row r="20" spans="1:12" ht="42.75" customHeight="1">
      <c r="A20" s="136" t="s">
        <v>26</v>
      </c>
      <c r="B20" s="136" t="s">
        <v>28</v>
      </c>
      <c r="C20" s="137">
        <v>2</v>
      </c>
      <c r="D20" s="138" t="s">
        <v>316</v>
      </c>
      <c r="E20" s="139" t="s">
        <v>322</v>
      </c>
      <c r="F20" s="140">
        <v>54</v>
      </c>
      <c r="G20" s="140">
        <v>56</v>
      </c>
      <c r="H20" s="140">
        <v>55</v>
      </c>
      <c r="I20" s="141">
        <f aca="true" t="shared" si="0" ref="I20:I26">H20-G20</f>
        <v>-1</v>
      </c>
      <c r="J20" s="144">
        <f aca="true" t="shared" si="1" ref="J20:J26">H20/G20*100</f>
        <v>98.21428571428571</v>
      </c>
      <c r="K20" s="144">
        <f aca="true" t="shared" si="2" ref="K20:K26">H20/F20*100</f>
        <v>101.85185185185186</v>
      </c>
      <c r="L20" s="142"/>
    </row>
    <row r="21" spans="1:12" ht="52.5" customHeight="1">
      <c r="A21" s="136" t="s">
        <v>26</v>
      </c>
      <c r="B21" s="136" t="s">
        <v>28</v>
      </c>
      <c r="C21" s="137">
        <v>3</v>
      </c>
      <c r="D21" s="138" t="s">
        <v>317</v>
      </c>
      <c r="E21" s="139" t="s">
        <v>295</v>
      </c>
      <c r="F21" s="145">
        <v>8</v>
      </c>
      <c r="G21" s="145">
        <v>6</v>
      </c>
      <c r="H21" s="360">
        <v>8.7</v>
      </c>
      <c r="I21" s="141">
        <f>H21-G21</f>
        <v>2.6999999999999993</v>
      </c>
      <c r="J21" s="142">
        <f>H21/G21*100</f>
        <v>145</v>
      </c>
      <c r="K21" s="144">
        <f>H21/F21*100</f>
        <v>108.74999999999999</v>
      </c>
      <c r="L21" s="142"/>
    </row>
    <row r="22" spans="1:12" ht="85.5" customHeight="1">
      <c r="A22" s="136" t="s">
        <v>26</v>
      </c>
      <c r="B22" s="136" t="s">
        <v>28</v>
      </c>
      <c r="C22" s="137">
        <v>4</v>
      </c>
      <c r="D22" s="138" t="s">
        <v>318</v>
      </c>
      <c r="E22" s="139" t="s">
        <v>295</v>
      </c>
      <c r="F22" s="140">
        <v>74</v>
      </c>
      <c r="G22" s="140">
        <v>85</v>
      </c>
      <c r="H22" s="140">
        <v>78</v>
      </c>
      <c r="I22" s="141">
        <f t="shared" si="0"/>
        <v>-7</v>
      </c>
      <c r="J22" s="144">
        <f t="shared" si="1"/>
        <v>91.76470588235294</v>
      </c>
      <c r="K22" s="144">
        <f t="shared" si="2"/>
        <v>105.40540540540539</v>
      </c>
      <c r="L22" s="277" t="s">
        <v>402</v>
      </c>
    </row>
    <row r="23" spans="1:12" ht="30.75" customHeight="1">
      <c r="A23" s="136" t="s">
        <v>26</v>
      </c>
      <c r="B23" s="136" t="s">
        <v>28</v>
      </c>
      <c r="C23" s="136" t="s">
        <v>164</v>
      </c>
      <c r="D23" s="138" t="s">
        <v>319</v>
      </c>
      <c r="E23" s="139" t="s">
        <v>295</v>
      </c>
      <c r="F23" s="146">
        <v>829</v>
      </c>
      <c r="G23" s="146">
        <v>855</v>
      </c>
      <c r="H23" s="146">
        <v>855</v>
      </c>
      <c r="I23" s="141">
        <f t="shared" si="0"/>
        <v>0</v>
      </c>
      <c r="J23" s="144">
        <f t="shared" si="1"/>
        <v>100</v>
      </c>
      <c r="K23" s="144">
        <f t="shared" si="2"/>
        <v>103.1363088057901</v>
      </c>
      <c r="L23" s="142"/>
    </row>
    <row r="24" spans="1:12" ht="38.25" customHeight="1">
      <c r="A24" s="136" t="s">
        <v>26</v>
      </c>
      <c r="B24" s="136" t="s">
        <v>28</v>
      </c>
      <c r="C24" s="136" t="s">
        <v>167</v>
      </c>
      <c r="D24" s="138" t="s">
        <v>320</v>
      </c>
      <c r="E24" s="139" t="s">
        <v>322</v>
      </c>
      <c r="F24" s="140">
        <v>86</v>
      </c>
      <c r="G24" s="140">
        <v>94</v>
      </c>
      <c r="H24" s="140">
        <v>86</v>
      </c>
      <c r="I24" s="141">
        <f t="shared" si="0"/>
        <v>-8</v>
      </c>
      <c r="J24" s="144">
        <f t="shared" si="1"/>
        <v>91.48936170212765</v>
      </c>
      <c r="K24" s="144">
        <f t="shared" si="2"/>
        <v>100</v>
      </c>
      <c r="L24" s="277" t="s">
        <v>535</v>
      </c>
    </row>
    <row r="25" spans="1:12" ht="48.75" customHeight="1">
      <c r="A25" s="136" t="s">
        <v>26</v>
      </c>
      <c r="B25" s="136" t="s">
        <v>28</v>
      </c>
      <c r="C25" s="137">
        <v>7</v>
      </c>
      <c r="D25" s="138" t="s">
        <v>384</v>
      </c>
      <c r="E25" s="139" t="s">
        <v>287</v>
      </c>
      <c r="F25" s="140">
        <v>109097</v>
      </c>
      <c r="G25" s="140">
        <v>127172</v>
      </c>
      <c r="H25" s="140">
        <v>130241</v>
      </c>
      <c r="I25" s="141">
        <f>H25-G25</f>
        <v>3069</v>
      </c>
      <c r="J25" s="144">
        <f>H25/G25*100</f>
        <v>102.41326707136791</v>
      </c>
      <c r="K25" s="144">
        <f>H25/G25*100</f>
        <v>102.41326707136791</v>
      </c>
      <c r="L25" s="361"/>
    </row>
    <row r="26" spans="1:12" ht="48.75" customHeight="1">
      <c r="A26" s="136" t="s">
        <v>26</v>
      </c>
      <c r="B26" s="136" t="s">
        <v>28</v>
      </c>
      <c r="C26" s="137">
        <v>8</v>
      </c>
      <c r="D26" s="138" t="s">
        <v>321</v>
      </c>
      <c r="E26" s="139" t="s">
        <v>295</v>
      </c>
      <c r="F26" s="140">
        <v>806</v>
      </c>
      <c r="G26" s="140">
        <v>900</v>
      </c>
      <c r="H26" s="140">
        <v>1148</v>
      </c>
      <c r="I26" s="141">
        <f t="shared" si="0"/>
        <v>248</v>
      </c>
      <c r="J26" s="144">
        <f t="shared" si="1"/>
        <v>127.55555555555556</v>
      </c>
      <c r="K26" s="144">
        <f t="shared" si="2"/>
        <v>142.43176178660048</v>
      </c>
      <c r="L26" s="277" t="s">
        <v>536</v>
      </c>
    </row>
    <row r="27" spans="1:12" ht="15" customHeight="1">
      <c r="A27" s="147" t="s">
        <v>26</v>
      </c>
      <c r="B27" s="147" t="s">
        <v>32</v>
      </c>
      <c r="C27" s="148"/>
      <c r="D27" s="416" t="s">
        <v>132</v>
      </c>
      <c r="E27" s="416"/>
      <c r="F27" s="416"/>
      <c r="G27" s="416"/>
      <c r="H27" s="416"/>
      <c r="I27" s="416"/>
      <c r="J27" s="416"/>
      <c r="K27" s="416"/>
      <c r="L27" s="416"/>
    </row>
    <row r="28" spans="1:12" ht="28.5" customHeight="1">
      <c r="A28" s="136" t="s">
        <v>26</v>
      </c>
      <c r="B28" s="136" t="s">
        <v>32</v>
      </c>
      <c r="C28" s="137">
        <v>1</v>
      </c>
      <c r="D28" s="138" t="s">
        <v>323</v>
      </c>
      <c r="E28" s="139" t="s">
        <v>322</v>
      </c>
      <c r="F28" s="140">
        <v>128.6</v>
      </c>
      <c r="G28" s="140">
        <v>128.6</v>
      </c>
      <c r="H28" s="140">
        <v>128.6</v>
      </c>
      <c r="I28" s="140">
        <f>H28-G28</f>
        <v>0</v>
      </c>
      <c r="J28" s="145">
        <f>H28/G28*100</f>
        <v>100</v>
      </c>
      <c r="K28" s="140">
        <f aca="true" t="shared" si="3" ref="K28:K33">H28/F28*100</f>
        <v>100</v>
      </c>
      <c r="L28" s="149"/>
    </row>
    <row r="29" spans="1:12" ht="26.25" customHeight="1">
      <c r="A29" s="136" t="s">
        <v>26</v>
      </c>
      <c r="B29" s="136" t="s">
        <v>32</v>
      </c>
      <c r="C29" s="137">
        <v>2</v>
      </c>
      <c r="D29" s="138" t="s">
        <v>324</v>
      </c>
      <c r="E29" s="139" t="s">
        <v>295</v>
      </c>
      <c r="F29" s="140">
        <v>10</v>
      </c>
      <c r="G29" s="140">
        <v>9</v>
      </c>
      <c r="H29" s="140">
        <v>9.5</v>
      </c>
      <c r="I29" s="140">
        <f aca="true" t="shared" si="4" ref="I29:I34">H29-G29</f>
        <v>0.5</v>
      </c>
      <c r="J29" s="140">
        <f aca="true" t="shared" si="5" ref="J29:J34">H29/G29*100</f>
        <v>105.55555555555556</v>
      </c>
      <c r="K29" s="140">
        <f t="shared" si="3"/>
        <v>95</v>
      </c>
      <c r="L29" s="149"/>
    </row>
    <row r="30" spans="1:12" ht="24" customHeight="1">
      <c r="A30" s="136" t="s">
        <v>26</v>
      </c>
      <c r="B30" s="136" t="s">
        <v>32</v>
      </c>
      <c r="C30" s="137">
        <v>3</v>
      </c>
      <c r="D30" s="138" t="s">
        <v>325</v>
      </c>
      <c r="E30" s="139" t="s">
        <v>287</v>
      </c>
      <c r="F30" s="140">
        <v>150.4</v>
      </c>
      <c r="G30" s="140">
        <v>152</v>
      </c>
      <c r="H30" s="140">
        <v>151</v>
      </c>
      <c r="I30" s="140">
        <f t="shared" si="4"/>
        <v>-1</v>
      </c>
      <c r="J30" s="145">
        <f t="shared" si="5"/>
        <v>99.3421052631579</v>
      </c>
      <c r="K30" s="140">
        <f t="shared" si="3"/>
        <v>100.39893617021276</v>
      </c>
      <c r="L30" s="149"/>
    </row>
    <row r="31" spans="1:12" ht="41.25" customHeight="1">
      <c r="A31" s="136" t="s">
        <v>26</v>
      </c>
      <c r="B31" s="136" t="s">
        <v>32</v>
      </c>
      <c r="C31" s="137">
        <v>4</v>
      </c>
      <c r="D31" s="138" t="s">
        <v>326</v>
      </c>
      <c r="E31" s="139" t="s">
        <v>295</v>
      </c>
      <c r="F31" s="145">
        <v>5</v>
      </c>
      <c r="G31" s="145">
        <v>5</v>
      </c>
      <c r="H31" s="145">
        <v>5</v>
      </c>
      <c r="I31" s="140">
        <f>H31-G31</f>
        <v>0</v>
      </c>
      <c r="J31" s="140">
        <f>H31/G31*100</f>
        <v>100</v>
      </c>
      <c r="K31" s="140">
        <f t="shared" si="3"/>
        <v>100</v>
      </c>
      <c r="L31" s="152"/>
    </row>
    <row r="32" spans="1:12" ht="66.75" customHeight="1">
      <c r="A32" s="136" t="s">
        <v>26</v>
      </c>
      <c r="B32" s="136" t="s">
        <v>32</v>
      </c>
      <c r="C32" s="137">
        <v>5</v>
      </c>
      <c r="D32" s="138" t="s">
        <v>327</v>
      </c>
      <c r="E32" s="139" t="s">
        <v>322</v>
      </c>
      <c r="F32" s="140">
        <v>5.3</v>
      </c>
      <c r="G32" s="140">
        <v>5.6</v>
      </c>
      <c r="H32" s="140">
        <v>5.6</v>
      </c>
      <c r="I32" s="140">
        <f>H32-G32</f>
        <v>0</v>
      </c>
      <c r="J32" s="145">
        <f>H32/G32*100</f>
        <v>100</v>
      </c>
      <c r="K32" s="140">
        <f t="shared" si="3"/>
        <v>105.66037735849056</v>
      </c>
      <c r="L32" s="149"/>
    </row>
    <row r="33" spans="1:12" ht="50.25" customHeight="1">
      <c r="A33" s="136" t="s">
        <v>26</v>
      </c>
      <c r="B33" s="136" t="s">
        <v>32</v>
      </c>
      <c r="C33" s="137">
        <v>6</v>
      </c>
      <c r="D33" s="138" t="s">
        <v>328</v>
      </c>
      <c r="E33" s="139" t="s">
        <v>322</v>
      </c>
      <c r="F33" s="140">
        <v>58</v>
      </c>
      <c r="G33" s="140">
        <v>92</v>
      </c>
      <c r="H33" s="140">
        <v>69</v>
      </c>
      <c r="I33" s="140">
        <f>H33-G33</f>
        <v>-23</v>
      </c>
      <c r="J33" s="145">
        <f>H33/G33*100</f>
        <v>75</v>
      </c>
      <c r="K33" s="140">
        <f t="shared" si="3"/>
        <v>118.96551724137932</v>
      </c>
      <c r="L33" s="153"/>
    </row>
    <row r="34" spans="1:13" ht="61.5" customHeight="1">
      <c r="A34" s="136" t="s">
        <v>26</v>
      </c>
      <c r="B34" s="136" t="s">
        <v>32</v>
      </c>
      <c r="C34" s="137">
        <v>7</v>
      </c>
      <c r="D34" s="138" t="s">
        <v>378</v>
      </c>
      <c r="E34" s="139" t="s">
        <v>287</v>
      </c>
      <c r="F34" s="140">
        <v>102982</v>
      </c>
      <c r="G34" s="140">
        <v>111849</v>
      </c>
      <c r="H34" s="140">
        <v>112542</v>
      </c>
      <c r="I34" s="140">
        <f t="shared" si="4"/>
        <v>693</v>
      </c>
      <c r="J34" s="145">
        <f t="shared" si="5"/>
        <v>100.61958533379824</v>
      </c>
      <c r="K34" s="150">
        <f>H34/G34*100</f>
        <v>100.61958533379824</v>
      </c>
      <c r="L34" s="151"/>
      <c r="M34" s="40"/>
    </row>
    <row r="35" spans="1:12" ht="19.5" customHeight="1">
      <c r="A35" s="147" t="s">
        <v>26</v>
      </c>
      <c r="B35" s="147" t="s">
        <v>26</v>
      </c>
      <c r="C35" s="364"/>
      <c r="D35" s="421" t="s">
        <v>148</v>
      </c>
      <c r="E35" s="421"/>
      <c r="F35" s="421"/>
      <c r="G35" s="421"/>
      <c r="H35" s="421"/>
      <c r="I35" s="421"/>
      <c r="J35" s="421"/>
      <c r="K35" s="421"/>
      <c r="L35" s="421"/>
    </row>
    <row r="36" spans="1:12" ht="40.5" customHeight="1">
      <c r="A36" s="136" t="s">
        <v>26</v>
      </c>
      <c r="B36" s="136" t="s">
        <v>26</v>
      </c>
      <c r="C36" s="365">
        <v>1</v>
      </c>
      <c r="D36" s="138" t="s">
        <v>171</v>
      </c>
      <c r="E36" s="139" t="s">
        <v>322</v>
      </c>
      <c r="F36" s="154">
        <v>34.5</v>
      </c>
      <c r="G36" s="154">
        <v>29</v>
      </c>
      <c r="H36" s="154">
        <v>28.9</v>
      </c>
      <c r="I36" s="154">
        <f aca="true" t="shared" si="6" ref="I36:I42">H36-G36</f>
        <v>-0.10000000000000142</v>
      </c>
      <c r="J36" s="155">
        <f aca="true" t="shared" si="7" ref="J36:J42">H36/G36*100</f>
        <v>99.6551724137931</v>
      </c>
      <c r="K36" s="155">
        <f aca="true" t="shared" si="8" ref="K36:K41">H36/F36*100</f>
        <v>83.76811594202898</v>
      </c>
      <c r="L36" s="138"/>
    </row>
    <row r="37" spans="1:12" ht="84" customHeight="1">
      <c r="A37" s="136" t="s">
        <v>26</v>
      </c>
      <c r="B37" s="136" t="s">
        <v>26</v>
      </c>
      <c r="C37" s="365">
        <v>2</v>
      </c>
      <c r="D37" s="138" t="s">
        <v>172</v>
      </c>
      <c r="E37" s="139" t="s">
        <v>287</v>
      </c>
      <c r="F37" s="156">
        <v>0.9</v>
      </c>
      <c r="G37" s="156">
        <v>0.9</v>
      </c>
      <c r="H37" s="156">
        <v>0.9</v>
      </c>
      <c r="I37" s="154">
        <f t="shared" si="6"/>
        <v>0</v>
      </c>
      <c r="J37" s="155">
        <f t="shared" si="7"/>
        <v>100</v>
      </c>
      <c r="K37" s="155">
        <f t="shared" si="8"/>
        <v>100</v>
      </c>
      <c r="L37" s="157"/>
    </row>
    <row r="38" spans="1:12" ht="33" customHeight="1">
      <c r="A38" s="136" t="s">
        <v>26</v>
      </c>
      <c r="B38" s="136" t="s">
        <v>26</v>
      </c>
      <c r="C38" s="365">
        <v>3</v>
      </c>
      <c r="D38" s="138" t="s">
        <v>173</v>
      </c>
      <c r="E38" s="139" t="s">
        <v>322</v>
      </c>
      <c r="F38" s="145">
        <v>100</v>
      </c>
      <c r="G38" s="145">
        <v>100</v>
      </c>
      <c r="H38" s="145">
        <v>100</v>
      </c>
      <c r="I38" s="154">
        <f t="shared" si="6"/>
        <v>0</v>
      </c>
      <c r="J38" s="155">
        <f t="shared" si="7"/>
        <v>100</v>
      </c>
      <c r="K38" s="155">
        <f t="shared" si="8"/>
        <v>100</v>
      </c>
      <c r="L38" s="152"/>
    </row>
    <row r="39" spans="1:12" ht="48" customHeight="1">
      <c r="A39" s="136" t="s">
        <v>26</v>
      </c>
      <c r="B39" s="136" t="s">
        <v>26</v>
      </c>
      <c r="C39" s="365">
        <v>4</v>
      </c>
      <c r="D39" s="138" t="s">
        <v>174</v>
      </c>
      <c r="E39" s="139" t="s">
        <v>295</v>
      </c>
      <c r="F39" s="140">
        <v>60</v>
      </c>
      <c r="G39" s="145">
        <v>60</v>
      </c>
      <c r="H39" s="140">
        <v>72</v>
      </c>
      <c r="I39" s="154">
        <f t="shared" si="6"/>
        <v>12</v>
      </c>
      <c r="J39" s="155">
        <f t="shared" si="7"/>
        <v>120</v>
      </c>
      <c r="K39" s="155">
        <f t="shared" si="8"/>
        <v>120</v>
      </c>
      <c r="L39" s="152"/>
    </row>
    <row r="40" spans="1:12" ht="23.25" customHeight="1">
      <c r="A40" s="136" t="s">
        <v>26</v>
      </c>
      <c r="B40" s="136" t="s">
        <v>26</v>
      </c>
      <c r="C40" s="365">
        <v>5</v>
      </c>
      <c r="D40" s="138" t="s">
        <v>433</v>
      </c>
      <c r="E40" s="139" t="s">
        <v>322</v>
      </c>
      <c r="F40" s="145">
        <v>24</v>
      </c>
      <c r="G40" s="145">
        <v>24</v>
      </c>
      <c r="H40" s="145">
        <v>26</v>
      </c>
      <c r="I40" s="154">
        <f t="shared" si="6"/>
        <v>2</v>
      </c>
      <c r="J40" s="155">
        <f t="shared" si="7"/>
        <v>108.33333333333333</v>
      </c>
      <c r="K40" s="155">
        <f t="shared" si="8"/>
        <v>108.33333333333333</v>
      </c>
      <c r="L40" s="152"/>
    </row>
    <row r="41" spans="1:12" ht="19.5" customHeight="1">
      <c r="A41" s="136" t="s">
        <v>26</v>
      </c>
      <c r="B41" s="136" t="s">
        <v>26</v>
      </c>
      <c r="C41" s="365">
        <v>6</v>
      </c>
      <c r="D41" s="138" t="s">
        <v>175</v>
      </c>
      <c r="E41" s="139" t="s">
        <v>295</v>
      </c>
      <c r="F41" s="145">
        <v>549</v>
      </c>
      <c r="G41" s="145">
        <v>450</v>
      </c>
      <c r="H41" s="145">
        <v>489</v>
      </c>
      <c r="I41" s="154">
        <f t="shared" si="6"/>
        <v>39</v>
      </c>
      <c r="J41" s="155">
        <f t="shared" si="7"/>
        <v>108.66666666666667</v>
      </c>
      <c r="K41" s="155">
        <f t="shared" si="8"/>
        <v>89.07103825136612</v>
      </c>
      <c r="L41" s="152" t="s">
        <v>401</v>
      </c>
    </row>
    <row r="42" spans="1:12" ht="75.75" customHeight="1">
      <c r="A42" s="136" t="s">
        <v>26</v>
      </c>
      <c r="B42" s="136" t="s">
        <v>26</v>
      </c>
      <c r="C42" s="365">
        <v>7</v>
      </c>
      <c r="D42" s="138" t="s">
        <v>383</v>
      </c>
      <c r="E42" s="139" t="s">
        <v>287</v>
      </c>
      <c r="F42" s="158">
        <v>12684</v>
      </c>
      <c r="G42" s="145">
        <v>12804</v>
      </c>
      <c r="H42" s="145">
        <v>12785</v>
      </c>
      <c r="I42" s="154">
        <f t="shared" si="6"/>
        <v>-19</v>
      </c>
      <c r="J42" s="155">
        <f t="shared" si="7"/>
        <v>99.85160887222743</v>
      </c>
      <c r="K42" s="155">
        <f>H42/G42*100</f>
        <v>99.85160887222743</v>
      </c>
      <c r="L42" s="157" t="s">
        <v>385</v>
      </c>
    </row>
    <row r="43" spans="1:12" ht="15" customHeight="1">
      <c r="A43" s="159" t="s">
        <v>26</v>
      </c>
      <c r="B43" s="159" t="s">
        <v>36</v>
      </c>
      <c r="C43" s="366"/>
      <c r="D43" s="422" t="s">
        <v>190</v>
      </c>
      <c r="E43" s="422"/>
      <c r="F43" s="423"/>
      <c r="G43" s="422"/>
      <c r="H43" s="422"/>
      <c r="I43" s="422"/>
      <c r="J43" s="422"/>
      <c r="K43" s="422"/>
      <c r="L43" s="422"/>
    </row>
    <row r="44" spans="1:12" ht="29.25" customHeight="1">
      <c r="A44" s="136" t="s">
        <v>26</v>
      </c>
      <c r="B44" s="160" t="s">
        <v>36</v>
      </c>
      <c r="C44" s="367">
        <v>1</v>
      </c>
      <c r="D44" s="138" t="s">
        <v>176</v>
      </c>
      <c r="E44" s="161" t="s">
        <v>295</v>
      </c>
      <c r="F44" s="162">
        <v>5</v>
      </c>
      <c r="G44" s="163">
        <v>5</v>
      </c>
      <c r="H44" s="164">
        <v>5</v>
      </c>
      <c r="I44" s="165">
        <f>H44-G44</f>
        <v>0</v>
      </c>
      <c r="J44" s="166">
        <f>H44/G44*100</f>
        <v>100</v>
      </c>
      <c r="K44" s="166">
        <f>H44/F44*100</f>
        <v>100</v>
      </c>
      <c r="L44" s="167" t="s">
        <v>532</v>
      </c>
    </row>
    <row r="45" spans="1:12" ht="30" customHeight="1">
      <c r="A45" s="160" t="s">
        <v>26</v>
      </c>
      <c r="B45" s="160" t="s">
        <v>36</v>
      </c>
      <c r="C45" s="367">
        <v>2</v>
      </c>
      <c r="D45" s="279" t="s">
        <v>458</v>
      </c>
      <c r="E45" s="161" t="s">
        <v>295</v>
      </c>
      <c r="F45" s="169">
        <v>20</v>
      </c>
      <c r="G45" s="170">
        <v>10</v>
      </c>
      <c r="H45" s="169">
        <v>20</v>
      </c>
      <c r="I45" s="165">
        <f>H45-G45</f>
        <v>10</v>
      </c>
      <c r="J45" s="166">
        <f>H45/G45*100</f>
        <v>200</v>
      </c>
      <c r="K45" s="163">
        <f>H45/F45*100</f>
        <v>100</v>
      </c>
      <c r="L45" s="171"/>
    </row>
    <row r="46" spans="1:12" ht="42.75" customHeight="1">
      <c r="A46" s="160" t="s">
        <v>26</v>
      </c>
      <c r="B46" s="160" t="s">
        <v>36</v>
      </c>
      <c r="C46" s="367">
        <v>3</v>
      </c>
      <c r="D46" s="280" t="s">
        <v>403</v>
      </c>
      <c r="E46" s="161" t="s">
        <v>295</v>
      </c>
      <c r="F46" s="169">
        <v>31</v>
      </c>
      <c r="G46" s="170">
        <v>20</v>
      </c>
      <c r="H46" s="169">
        <v>31</v>
      </c>
      <c r="I46" s="165">
        <f>H46-G46</f>
        <v>11</v>
      </c>
      <c r="J46" s="163">
        <f>H46/G46*100</f>
        <v>155</v>
      </c>
      <c r="K46" s="163">
        <f>H46/F46*100</f>
        <v>100</v>
      </c>
      <c r="L46" s="172"/>
    </row>
    <row r="47" spans="1:12" ht="42.75" customHeight="1">
      <c r="A47" s="160" t="s">
        <v>26</v>
      </c>
      <c r="B47" s="160" t="s">
        <v>36</v>
      </c>
      <c r="C47" s="367">
        <v>4</v>
      </c>
      <c r="D47" s="279" t="s">
        <v>404</v>
      </c>
      <c r="E47" s="161" t="s">
        <v>287</v>
      </c>
      <c r="F47" s="173">
        <v>5649</v>
      </c>
      <c r="G47" s="170">
        <v>5649</v>
      </c>
      <c r="H47" s="169">
        <v>1913</v>
      </c>
      <c r="I47" s="165">
        <f>H47-G47</f>
        <v>-3736</v>
      </c>
      <c r="J47" s="163">
        <f>H47/G47*100</f>
        <v>33.86440077889892</v>
      </c>
      <c r="K47" s="163">
        <v>0</v>
      </c>
      <c r="L47" s="172"/>
    </row>
    <row r="48" spans="1:12" ht="15" customHeight="1">
      <c r="A48" s="174" t="s">
        <v>26</v>
      </c>
      <c r="B48" s="174" t="s">
        <v>41</v>
      </c>
      <c r="C48" s="367"/>
      <c r="D48" s="421" t="s">
        <v>210</v>
      </c>
      <c r="E48" s="421"/>
      <c r="F48" s="424"/>
      <c r="G48" s="421"/>
      <c r="H48" s="421"/>
      <c r="I48" s="421"/>
      <c r="J48" s="421"/>
      <c r="K48" s="421"/>
      <c r="L48" s="421"/>
    </row>
    <row r="49" spans="1:12" ht="27.75" customHeight="1">
      <c r="A49" s="160" t="s">
        <v>26</v>
      </c>
      <c r="B49" s="160" t="s">
        <v>41</v>
      </c>
      <c r="C49" s="367">
        <v>1</v>
      </c>
      <c r="D49" s="281" t="s">
        <v>405</v>
      </c>
      <c r="E49" s="172" t="s">
        <v>295</v>
      </c>
      <c r="F49" s="175">
        <v>0</v>
      </c>
      <c r="G49" s="170">
        <v>0</v>
      </c>
      <c r="H49" s="175">
        <v>0</v>
      </c>
      <c r="I49" s="176">
        <v>0</v>
      </c>
      <c r="J49" s="177">
        <v>0</v>
      </c>
      <c r="K49" s="177">
        <v>0</v>
      </c>
      <c r="L49" s="425" t="s">
        <v>409</v>
      </c>
    </row>
    <row r="50" spans="1:12" ht="22.5" customHeight="1">
      <c r="A50" s="160" t="s">
        <v>26</v>
      </c>
      <c r="B50" s="160" t="s">
        <v>41</v>
      </c>
      <c r="C50" s="367">
        <v>2</v>
      </c>
      <c r="D50" s="168" t="s">
        <v>120</v>
      </c>
      <c r="E50" s="172" t="s">
        <v>295</v>
      </c>
      <c r="F50" s="169">
        <v>0</v>
      </c>
      <c r="G50" s="170">
        <v>0</v>
      </c>
      <c r="H50" s="169">
        <v>0</v>
      </c>
      <c r="I50" s="176">
        <v>0</v>
      </c>
      <c r="J50" s="177">
        <v>0</v>
      </c>
      <c r="K50" s="177">
        <v>0</v>
      </c>
      <c r="L50" s="426"/>
    </row>
    <row r="51" spans="1:12" ht="33.75" customHeight="1">
      <c r="A51" s="160" t="s">
        <v>26</v>
      </c>
      <c r="B51" s="160" t="s">
        <v>41</v>
      </c>
      <c r="C51" s="367">
        <v>3</v>
      </c>
      <c r="D51" s="168" t="s">
        <v>178</v>
      </c>
      <c r="E51" s="172" t="s">
        <v>322</v>
      </c>
      <c r="F51" s="175">
        <v>0</v>
      </c>
      <c r="G51" s="170">
        <v>0</v>
      </c>
      <c r="H51" s="175">
        <v>0</v>
      </c>
      <c r="I51" s="176">
        <v>0</v>
      </c>
      <c r="J51" s="177">
        <v>0</v>
      </c>
      <c r="K51" s="177">
        <v>0</v>
      </c>
      <c r="L51" s="427"/>
    </row>
    <row r="52" spans="1:12" ht="27" customHeight="1">
      <c r="A52" s="38" t="s">
        <v>26</v>
      </c>
      <c r="B52" s="38" t="s">
        <v>47</v>
      </c>
      <c r="C52" s="368"/>
      <c r="D52" s="421" t="s">
        <v>330</v>
      </c>
      <c r="E52" s="421"/>
      <c r="F52" s="421"/>
      <c r="G52" s="421"/>
      <c r="H52" s="421"/>
      <c r="I52" s="421"/>
      <c r="J52" s="421"/>
      <c r="K52" s="421"/>
      <c r="L52" s="421"/>
    </row>
    <row r="53" spans="1:12" ht="35.25" customHeight="1">
      <c r="A53" s="35" t="s">
        <v>26</v>
      </c>
      <c r="B53" s="35" t="s">
        <v>47</v>
      </c>
      <c r="C53" s="368">
        <v>1</v>
      </c>
      <c r="D53" s="34" t="s">
        <v>179</v>
      </c>
      <c r="E53" s="36" t="s">
        <v>295</v>
      </c>
      <c r="F53" s="67">
        <v>20</v>
      </c>
      <c r="G53" s="67">
        <v>21</v>
      </c>
      <c r="H53" s="67">
        <v>20</v>
      </c>
      <c r="I53" s="100">
        <f>H53-G53</f>
        <v>-1</v>
      </c>
      <c r="J53" s="68">
        <v>95.2</v>
      </c>
      <c r="K53" s="100">
        <f>H53/F53*100</f>
        <v>100</v>
      </c>
      <c r="L53" s="37"/>
    </row>
    <row r="54" spans="1:12" ht="27.75" customHeight="1">
      <c r="A54" s="35" t="s">
        <v>26</v>
      </c>
      <c r="B54" s="35" t="s">
        <v>47</v>
      </c>
      <c r="C54" s="368">
        <v>2</v>
      </c>
      <c r="D54" s="34" t="s">
        <v>180</v>
      </c>
      <c r="E54" s="36" t="s">
        <v>295</v>
      </c>
      <c r="F54" s="67">
        <v>20</v>
      </c>
      <c r="G54" s="67">
        <v>20</v>
      </c>
      <c r="H54" s="67">
        <v>20</v>
      </c>
      <c r="I54" s="100">
        <f>H54-G54</f>
        <v>0</v>
      </c>
      <c r="J54" s="68">
        <v>100</v>
      </c>
      <c r="K54" s="100">
        <f>H54/F54*100</f>
        <v>100</v>
      </c>
      <c r="L54" s="37"/>
    </row>
    <row r="55" spans="1:12" ht="33.75" customHeight="1">
      <c r="A55" s="35" t="s">
        <v>26</v>
      </c>
      <c r="B55" s="35" t="s">
        <v>47</v>
      </c>
      <c r="C55" s="368">
        <v>3</v>
      </c>
      <c r="D55" s="34" t="s">
        <v>181</v>
      </c>
      <c r="E55" s="36" t="s">
        <v>295</v>
      </c>
      <c r="F55" s="67">
        <v>11</v>
      </c>
      <c r="G55" s="67">
        <v>11</v>
      </c>
      <c r="H55" s="67">
        <v>11</v>
      </c>
      <c r="I55" s="100">
        <f>H55-G55</f>
        <v>0</v>
      </c>
      <c r="J55" s="68">
        <f>H55/G55*100</f>
        <v>100</v>
      </c>
      <c r="K55" s="100">
        <f>H55/F55*100</f>
        <v>100</v>
      </c>
      <c r="L55" s="37"/>
    </row>
    <row r="56" spans="1:12" ht="27.75" customHeight="1">
      <c r="A56" s="38" t="s">
        <v>26</v>
      </c>
      <c r="B56" s="38" t="s">
        <v>48</v>
      </c>
      <c r="C56" s="368"/>
      <c r="D56" s="421" t="s">
        <v>228</v>
      </c>
      <c r="E56" s="421"/>
      <c r="F56" s="421"/>
      <c r="G56" s="421"/>
      <c r="H56" s="421"/>
      <c r="I56" s="421"/>
      <c r="J56" s="421"/>
      <c r="K56" s="421"/>
      <c r="L56" s="421"/>
    </row>
    <row r="57" spans="1:12" ht="73.5" customHeight="1">
      <c r="A57" s="160" t="s">
        <v>26</v>
      </c>
      <c r="B57" s="160" t="s">
        <v>48</v>
      </c>
      <c r="C57" s="367">
        <v>1</v>
      </c>
      <c r="D57" s="255" t="s">
        <v>182</v>
      </c>
      <c r="E57" s="172" t="s">
        <v>322</v>
      </c>
      <c r="F57" s="175">
        <v>25</v>
      </c>
      <c r="G57" s="176">
        <v>15</v>
      </c>
      <c r="H57" s="175">
        <v>14</v>
      </c>
      <c r="I57" s="176">
        <f>H57-G57</f>
        <v>-1</v>
      </c>
      <c r="J57" s="176">
        <f>H57/G57*100</f>
        <v>93.33333333333333</v>
      </c>
      <c r="K57" s="176">
        <f>H57/F57*100</f>
        <v>56.00000000000001</v>
      </c>
      <c r="L57" s="256"/>
    </row>
    <row r="58" spans="1:12" ht="61.5" customHeight="1">
      <c r="A58" s="160" t="s">
        <v>26</v>
      </c>
      <c r="B58" s="160" t="s">
        <v>48</v>
      </c>
      <c r="C58" s="367">
        <v>2</v>
      </c>
      <c r="D58" s="168" t="s">
        <v>183</v>
      </c>
      <c r="E58" s="172" t="s">
        <v>322</v>
      </c>
      <c r="F58" s="175">
        <v>0</v>
      </c>
      <c r="G58" s="176">
        <v>0</v>
      </c>
      <c r="H58" s="175">
        <v>0</v>
      </c>
      <c r="I58" s="176">
        <f aca="true" t="shared" si="9" ref="I58:I64">H58-G58</f>
        <v>0</v>
      </c>
      <c r="J58" s="176">
        <v>0</v>
      </c>
      <c r="K58" s="176">
        <v>0</v>
      </c>
      <c r="L58" s="256"/>
    </row>
    <row r="59" spans="1:12" ht="30" customHeight="1">
      <c r="A59" s="160" t="s">
        <v>26</v>
      </c>
      <c r="B59" s="160" t="s">
        <v>48</v>
      </c>
      <c r="C59" s="367">
        <v>4</v>
      </c>
      <c r="D59" s="168" t="s">
        <v>184</v>
      </c>
      <c r="E59" s="172" t="s">
        <v>295</v>
      </c>
      <c r="F59" s="169">
        <v>4</v>
      </c>
      <c r="G59" s="170">
        <v>4</v>
      </c>
      <c r="H59" s="169">
        <v>8</v>
      </c>
      <c r="I59" s="176">
        <f t="shared" si="9"/>
        <v>4</v>
      </c>
      <c r="J59" s="176">
        <f aca="true" t="shared" si="10" ref="J59:J64">H59/G59*100</f>
        <v>200</v>
      </c>
      <c r="K59" s="176">
        <f aca="true" t="shared" si="11" ref="K59:K64">H59/F59*100</f>
        <v>200</v>
      </c>
      <c r="L59" s="171"/>
    </row>
    <row r="60" spans="1:12" ht="50.25" customHeight="1">
      <c r="A60" s="160" t="s">
        <v>26</v>
      </c>
      <c r="B60" s="160" t="s">
        <v>48</v>
      </c>
      <c r="C60" s="367">
        <v>5</v>
      </c>
      <c r="D60" s="168" t="s">
        <v>185</v>
      </c>
      <c r="E60" s="172" t="s">
        <v>322</v>
      </c>
      <c r="F60" s="169">
        <v>100</v>
      </c>
      <c r="G60" s="170">
        <v>100</v>
      </c>
      <c r="H60" s="169">
        <v>100</v>
      </c>
      <c r="I60" s="176">
        <f t="shared" si="9"/>
        <v>0</v>
      </c>
      <c r="J60" s="176">
        <f t="shared" si="10"/>
        <v>100</v>
      </c>
      <c r="K60" s="176">
        <f t="shared" si="11"/>
        <v>100</v>
      </c>
      <c r="L60" s="171"/>
    </row>
    <row r="61" spans="1:12" ht="41.25" customHeight="1">
      <c r="A61" s="160" t="s">
        <v>26</v>
      </c>
      <c r="B61" s="160" t="s">
        <v>48</v>
      </c>
      <c r="C61" s="367">
        <v>6</v>
      </c>
      <c r="D61" s="168" t="s">
        <v>186</v>
      </c>
      <c r="E61" s="172" t="s">
        <v>322</v>
      </c>
      <c r="F61" s="169">
        <v>100</v>
      </c>
      <c r="G61" s="170">
        <v>100</v>
      </c>
      <c r="H61" s="169">
        <v>100</v>
      </c>
      <c r="I61" s="176">
        <f t="shared" si="9"/>
        <v>0</v>
      </c>
      <c r="J61" s="176">
        <f t="shared" si="10"/>
        <v>100</v>
      </c>
      <c r="K61" s="176">
        <f t="shared" si="11"/>
        <v>100</v>
      </c>
      <c r="L61" s="171"/>
    </row>
    <row r="62" spans="1:12" ht="34.5" customHeight="1">
      <c r="A62" s="160" t="s">
        <v>26</v>
      </c>
      <c r="B62" s="160" t="s">
        <v>48</v>
      </c>
      <c r="C62" s="367">
        <v>7</v>
      </c>
      <c r="D62" s="168" t="s">
        <v>187</v>
      </c>
      <c r="E62" s="172" t="s">
        <v>177</v>
      </c>
      <c r="F62" s="169">
        <v>35195</v>
      </c>
      <c r="G62" s="170">
        <v>35195</v>
      </c>
      <c r="H62" s="169">
        <v>33465</v>
      </c>
      <c r="I62" s="176">
        <f t="shared" si="9"/>
        <v>-1730</v>
      </c>
      <c r="J62" s="177">
        <f t="shared" si="10"/>
        <v>95.08452905242221</v>
      </c>
      <c r="K62" s="177">
        <f t="shared" si="11"/>
        <v>95.08452905242221</v>
      </c>
      <c r="L62" s="171"/>
    </row>
    <row r="63" spans="1:12" ht="87.75" customHeight="1">
      <c r="A63" s="160" t="s">
        <v>26</v>
      </c>
      <c r="B63" s="160" t="s">
        <v>48</v>
      </c>
      <c r="C63" s="367">
        <v>8</v>
      </c>
      <c r="D63" s="255" t="s">
        <v>188</v>
      </c>
      <c r="E63" s="172" t="s">
        <v>295</v>
      </c>
      <c r="F63" s="169">
        <v>5</v>
      </c>
      <c r="G63" s="170">
        <v>5</v>
      </c>
      <c r="H63" s="169">
        <v>5</v>
      </c>
      <c r="I63" s="176">
        <f t="shared" si="9"/>
        <v>0</v>
      </c>
      <c r="J63" s="176">
        <f t="shared" si="10"/>
        <v>100</v>
      </c>
      <c r="K63" s="176">
        <f t="shared" si="11"/>
        <v>100</v>
      </c>
      <c r="L63" s="171"/>
    </row>
    <row r="64" spans="1:12" ht="34.5" customHeight="1">
      <c r="A64" s="160" t="s">
        <v>26</v>
      </c>
      <c r="B64" s="160" t="s">
        <v>48</v>
      </c>
      <c r="C64" s="367">
        <v>9</v>
      </c>
      <c r="D64" s="168" t="s">
        <v>189</v>
      </c>
      <c r="E64" s="172" t="s">
        <v>322</v>
      </c>
      <c r="F64" s="394">
        <v>84.8</v>
      </c>
      <c r="G64" s="170">
        <v>84.8</v>
      </c>
      <c r="H64" s="394">
        <v>84.8</v>
      </c>
      <c r="I64" s="176">
        <f t="shared" si="9"/>
        <v>0</v>
      </c>
      <c r="J64" s="176">
        <f t="shared" si="10"/>
        <v>100</v>
      </c>
      <c r="K64" s="177">
        <f t="shared" si="11"/>
        <v>100</v>
      </c>
      <c r="L64" s="171"/>
    </row>
    <row r="66" ht="188.25" customHeight="1">
      <c r="D66" s="40"/>
    </row>
  </sheetData>
  <sheetProtection selectLockedCells="1" selectUnlockedCells="1"/>
  <mergeCells count="22">
    <mergeCell ref="D56:L56"/>
    <mergeCell ref="D35:L35"/>
    <mergeCell ref="D43:L43"/>
    <mergeCell ref="D48:L48"/>
    <mergeCell ref="D52:L52"/>
    <mergeCell ref="L49:L51"/>
    <mergeCell ref="D27:L27"/>
    <mergeCell ref="A10:L10"/>
    <mergeCell ref="C15:C17"/>
    <mergeCell ref="B8:L8"/>
    <mergeCell ref="A15:B16"/>
    <mergeCell ref="E15:E17"/>
    <mergeCell ref="H16:H17"/>
    <mergeCell ref="G16:G17"/>
    <mergeCell ref="F16:F17"/>
    <mergeCell ref="K15:K17"/>
    <mergeCell ref="I5:L7"/>
    <mergeCell ref="D18:L18"/>
    <mergeCell ref="I15:I17"/>
    <mergeCell ref="L15:L17"/>
    <mergeCell ref="J15:J17"/>
  </mergeCells>
  <printOptions/>
  <pageMargins left="0.5902777777777778" right="0.5902777777777778" top="0.7875" bottom="0.7875" header="0.5118055555555555" footer="0.31527777777777777"/>
  <pageSetup fitToHeight="0" fitToWidth="1" horizontalDpi="300" verticalDpi="300" orientation="landscape" paperSize="9" scale="92" r:id="rId1"/>
  <headerFooter alignWithMargins="0">
    <oddFooter>&amp;C&amp;P</oddFooter>
  </headerFooter>
  <rowBreaks count="4" manualBreakCount="4">
    <brk id="26" max="11" man="1"/>
    <brk id="34" max="11" man="1"/>
    <brk id="42" max="11" man="1"/>
    <brk id="55" max="11" man="1"/>
  </rowBreaks>
</worksheet>
</file>

<file path=xl/worksheets/sheet2.xml><?xml version="1.0" encoding="utf-8"?>
<worksheet xmlns="http://schemas.openxmlformats.org/spreadsheetml/2006/main" xmlns:r="http://schemas.openxmlformats.org/officeDocument/2006/relationships">
  <sheetPr>
    <pageSetUpPr fitToPage="1"/>
  </sheetPr>
  <dimension ref="A1:K128"/>
  <sheetViews>
    <sheetView zoomScalePageLayoutView="0" workbookViewId="0" topLeftCell="A85">
      <selection activeCell="J110" sqref="J110"/>
    </sheetView>
  </sheetViews>
  <sheetFormatPr defaultColWidth="9.140625" defaultRowHeight="15" customHeight="1"/>
  <cols>
    <col min="1" max="1" width="3.57421875" style="0" customWidth="1"/>
    <col min="2" max="2" width="3.421875" style="0" customWidth="1"/>
    <col min="3" max="3" width="3.57421875" style="0" customWidth="1"/>
    <col min="4" max="4" width="3.421875" style="0" customWidth="1"/>
    <col min="5" max="5" width="31.00390625" style="0" customWidth="1"/>
    <col min="6" max="6" width="23.140625" style="0" customWidth="1"/>
    <col min="7" max="7" width="13.7109375" style="0" customWidth="1"/>
    <col min="8" max="8" width="13.57421875" style="0" customWidth="1"/>
    <col min="9" max="9" width="22.28125" style="0" customWidth="1"/>
    <col min="10" max="10" width="36.140625" style="0" customWidth="1"/>
    <col min="11" max="11" width="12.8515625" style="0" customWidth="1"/>
    <col min="13" max="13" width="44.00390625" style="0" customWidth="1"/>
  </cols>
  <sheetData>
    <row r="1" spans="1:10" s="4" customFormat="1" ht="13.5" customHeight="1">
      <c r="A1" s="2"/>
      <c r="B1" s="2"/>
      <c r="C1" s="2"/>
      <c r="D1" s="2"/>
      <c r="E1" s="2"/>
      <c r="F1" s="2"/>
      <c r="G1" s="2"/>
      <c r="H1" s="2"/>
      <c r="I1" s="7"/>
      <c r="J1" s="8"/>
    </row>
    <row r="2" spans="1:9" s="9" customFormat="1" ht="13.5" customHeight="1">
      <c r="A2" s="419" t="s">
        <v>16</v>
      </c>
      <c r="B2" s="419"/>
      <c r="C2" s="419"/>
      <c r="D2" s="419"/>
      <c r="E2" s="419"/>
      <c r="F2" s="419"/>
      <c r="G2" s="419"/>
      <c r="H2" s="419"/>
      <c r="I2" s="419"/>
    </row>
    <row r="3" spans="1:9" s="9" customFormat="1" ht="13.5" customHeight="1">
      <c r="A3" s="10"/>
      <c r="B3" s="11"/>
      <c r="C3" s="11"/>
      <c r="D3" s="11"/>
      <c r="E3" s="11"/>
      <c r="F3" s="11"/>
      <c r="G3" s="11"/>
      <c r="H3" s="11"/>
      <c r="I3" s="11"/>
    </row>
    <row r="4" spans="1:11" s="9" customFormat="1" ht="13.5" customHeight="1">
      <c r="A4" s="447" t="s">
        <v>541</v>
      </c>
      <c r="B4" s="447"/>
      <c r="C4" s="447"/>
      <c r="D4" s="447"/>
      <c r="E4" s="447"/>
      <c r="F4" s="447"/>
      <c r="G4" s="447"/>
      <c r="H4" s="447"/>
      <c r="I4" s="447"/>
      <c r="J4" s="447"/>
      <c r="K4" s="447"/>
    </row>
    <row r="5" spans="1:9" s="9" customFormat="1" ht="13.5" customHeight="1">
      <c r="A5" s="3"/>
      <c r="B5" s="12"/>
      <c r="C5" s="12"/>
      <c r="D5" s="12"/>
      <c r="E5" s="12"/>
      <c r="F5" s="12"/>
      <c r="G5" s="12"/>
      <c r="H5" s="12"/>
      <c r="I5" s="12"/>
    </row>
    <row r="6" spans="1:10" s="9" customFormat="1" ht="13.5" customHeight="1">
      <c r="A6" s="4" t="s">
        <v>2</v>
      </c>
      <c r="B6" s="3"/>
      <c r="C6" s="3"/>
      <c r="D6" s="3"/>
      <c r="E6" s="4"/>
      <c r="F6" s="4" t="s">
        <v>510</v>
      </c>
      <c r="G6" s="3"/>
      <c r="H6" s="3"/>
      <c r="I6" s="3"/>
      <c r="J6" s="3"/>
    </row>
    <row r="7" spans="1:10" s="9" customFormat="1" ht="13.5" customHeight="1">
      <c r="A7" s="1"/>
      <c r="B7" s="5"/>
      <c r="C7" s="5"/>
      <c r="D7" s="5"/>
      <c r="E7" s="4"/>
      <c r="F7" s="4"/>
      <c r="G7" s="5"/>
      <c r="H7" s="5"/>
      <c r="I7" s="5"/>
      <c r="J7" s="5"/>
    </row>
    <row r="8" spans="1:10" ht="15.75" customHeight="1">
      <c r="A8" s="13"/>
      <c r="B8" s="13"/>
      <c r="C8" s="13"/>
      <c r="D8" s="3"/>
      <c r="E8" s="3"/>
      <c r="F8" s="3"/>
      <c r="G8" s="3"/>
      <c r="H8" s="3"/>
      <c r="I8" s="3"/>
      <c r="J8" s="9"/>
    </row>
    <row r="9" spans="1:11" s="14" customFormat="1" ht="39" customHeight="1">
      <c r="A9" s="428" t="s">
        <v>3</v>
      </c>
      <c r="B9" s="428"/>
      <c r="C9" s="428"/>
      <c r="D9" s="428"/>
      <c r="E9" s="428" t="s">
        <v>17</v>
      </c>
      <c r="F9" s="428" t="s">
        <v>18</v>
      </c>
      <c r="G9" s="428" t="s">
        <v>19</v>
      </c>
      <c r="H9" s="428" t="s">
        <v>55</v>
      </c>
      <c r="I9" s="428" t="s">
        <v>20</v>
      </c>
      <c r="J9" s="428" t="s">
        <v>21</v>
      </c>
      <c r="K9" s="428" t="s">
        <v>22</v>
      </c>
    </row>
    <row r="10" spans="1:11" ht="59.25" customHeight="1">
      <c r="A10" s="225" t="s">
        <v>14</v>
      </c>
      <c r="B10" s="225" t="s">
        <v>15</v>
      </c>
      <c r="C10" s="225" t="s">
        <v>23</v>
      </c>
      <c r="D10" s="225" t="s">
        <v>24</v>
      </c>
      <c r="E10" s="428"/>
      <c r="F10" s="428"/>
      <c r="G10" s="428"/>
      <c r="H10" s="428"/>
      <c r="I10" s="428"/>
      <c r="J10" s="428"/>
      <c r="K10" s="428"/>
    </row>
    <row r="11" spans="1:11" ht="24.75" customHeight="1">
      <c r="A11" s="223" t="s">
        <v>26</v>
      </c>
      <c r="B11" s="224" t="s">
        <v>27</v>
      </c>
      <c r="C11" s="224"/>
      <c r="D11" s="224"/>
      <c r="E11" s="196" t="s">
        <v>25</v>
      </c>
      <c r="F11" s="225"/>
      <c r="G11" s="225"/>
      <c r="H11" s="225">
        <v>2023</v>
      </c>
      <c r="I11" s="226"/>
      <c r="J11" s="225"/>
      <c r="K11" s="225"/>
    </row>
    <row r="12" spans="1:11" s="234" customFormat="1" ht="60" customHeight="1">
      <c r="A12" s="227" t="s">
        <v>26</v>
      </c>
      <c r="B12" s="370" t="s">
        <v>27</v>
      </c>
      <c r="C12" s="370" t="s">
        <v>28</v>
      </c>
      <c r="D12" s="370"/>
      <c r="E12" s="119" t="s">
        <v>81</v>
      </c>
      <c r="F12" s="119" t="s">
        <v>30</v>
      </c>
      <c r="G12" s="119" t="s">
        <v>368</v>
      </c>
      <c r="H12" s="369">
        <v>2023</v>
      </c>
      <c r="I12" s="119" t="s">
        <v>84</v>
      </c>
      <c r="J12" s="328" t="s">
        <v>369</v>
      </c>
      <c r="K12" s="329"/>
    </row>
    <row r="13" spans="1:11" s="234" customFormat="1" ht="86.25" customHeight="1">
      <c r="A13" s="228" t="s">
        <v>26</v>
      </c>
      <c r="B13" s="229" t="s">
        <v>27</v>
      </c>
      <c r="C13" s="229" t="s">
        <v>28</v>
      </c>
      <c r="D13" s="229" t="s">
        <v>28</v>
      </c>
      <c r="E13" s="119" t="s">
        <v>29</v>
      </c>
      <c r="F13" s="119" t="s">
        <v>30</v>
      </c>
      <c r="G13" s="119" t="s">
        <v>368</v>
      </c>
      <c r="H13" s="369">
        <v>2023</v>
      </c>
      <c r="I13" s="119" t="s">
        <v>31</v>
      </c>
      <c r="J13" s="330" t="s">
        <v>560</v>
      </c>
      <c r="K13" s="331"/>
    </row>
    <row r="14" spans="1:11" s="234" customFormat="1" ht="99.75" customHeight="1">
      <c r="A14" s="228" t="s">
        <v>26</v>
      </c>
      <c r="B14" s="229" t="s">
        <v>27</v>
      </c>
      <c r="C14" s="229" t="s">
        <v>28</v>
      </c>
      <c r="D14" s="229" t="s">
        <v>32</v>
      </c>
      <c r="E14" s="119" t="s">
        <v>33</v>
      </c>
      <c r="F14" s="119" t="s">
        <v>34</v>
      </c>
      <c r="G14" s="119" t="s">
        <v>368</v>
      </c>
      <c r="H14" s="369">
        <v>2023</v>
      </c>
      <c r="I14" s="119" t="s">
        <v>35</v>
      </c>
      <c r="J14" s="328" t="s">
        <v>561</v>
      </c>
      <c r="K14" s="213"/>
    </row>
    <row r="15" spans="1:11" s="234" customFormat="1" ht="82.5" customHeight="1" thickBot="1">
      <c r="A15" s="228" t="s">
        <v>26</v>
      </c>
      <c r="B15" s="229" t="s">
        <v>27</v>
      </c>
      <c r="C15" s="229" t="s">
        <v>28</v>
      </c>
      <c r="D15" s="229" t="s">
        <v>26</v>
      </c>
      <c r="E15" s="119" t="s">
        <v>352</v>
      </c>
      <c r="F15" s="119" t="s">
        <v>37</v>
      </c>
      <c r="G15" s="119" t="s">
        <v>368</v>
      </c>
      <c r="H15" s="369">
        <v>2023</v>
      </c>
      <c r="I15" s="119" t="s">
        <v>361</v>
      </c>
      <c r="J15" s="333" t="s">
        <v>562</v>
      </c>
      <c r="K15" s="334"/>
    </row>
    <row r="16" spans="1:11" s="234" customFormat="1" ht="76.5" customHeight="1" thickBot="1">
      <c r="A16" s="228" t="s">
        <v>26</v>
      </c>
      <c r="B16" s="229" t="s">
        <v>27</v>
      </c>
      <c r="C16" s="229" t="s">
        <v>28</v>
      </c>
      <c r="D16" s="229" t="s">
        <v>36</v>
      </c>
      <c r="E16" s="328" t="s">
        <v>495</v>
      </c>
      <c r="F16" s="119" t="s">
        <v>34</v>
      </c>
      <c r="G16" s="119" t="s">
        <v>368</v>
      </c>
      <c r="H16" s="369">
        <v>2023</v>
      </c>
      <c r="I16" s="119" t="s">
        <v>496</v>
      </c>
      <c r="J16" s="335" t="s">
        <v>563</v>
      </c>
      <c r="K16" s="329"/>
    </row>
    <row r="17" spans="1:11" s="234" customFormat="1" ht="49.5" customHeight="1">
      <c r="A17" s="228" t="s">
        <v>26</v>
      </c>
      <c r="B17" s="229" t="s">
        <v>27</v>
      </c>
      <c r="C17" s="229" t="s">
        <v>28</v>
      </c>
      <c r="D17" s="229" t="s">
        <v>41</v>
      </c>
      <c r="E17" s="377" t="s">
        <v>410</v>
      </c>
      <c r="F17" s="119"/>
      <c r="G17" s="119" t="s">
        <v>368</v>
      </c>
      <c r="H17" s="369">
        <v>2023</v>
      </c>
      <c r="I17" s="119" t="s">
        <v>38</v>
      </c>
      <c r="J17" s="328" t="s">
        <v>497</v>
      </c>
      <c r="K17" s="329"/>
    </row>
    <row r="18" spans="1:11" s="234" customFormat="1" ht="102.75" customHeight="1">
      <c r="A18" s="228" t="s">
        <v>26</v>
      </c>
      <c r="B18" s="229" t="s">
        <v>27</v>
      </c>
      <c r="C18" s="229" t="s">
        <v>28</v>
      </c>
      <c r="D18" s="229" t="s">
        <v>47</v>
      </c>
      <c r="E18" s="328" t="s">
        <v>39</v>
      </c>
      <c r="F18" s="119"/>
      <c r="G18" s="119" t="s">
        <v>368</v>
      </c>
      <c r="H18" s="369">
        <v>2023</v>
      </c>
      <c r="I18" s="119" t="s">
        <v>434</v>
      </c>
      <c r="J18" s="336" t="s">
        <v>391</v>
      </c>
      <c r="K18" s="329"/>
    </row>
    <row r="19" spans="1:11" s="234" customFormat="1" ht="38.25" customHeight="1">
      <c r="A19" s="228" t="s">
        <v>26</v>
      </c>
      <c r="B19" s="229" t="s">
        <v>27</v>
      </c>
      <c r="C19" s="229" t="s">
        <v>28</v>
      </c>
      <c r="D19" s="229" t="s">
        <v>48</v>
      </c>
      <c r="E19" s="328" t="s">
        <v>40</v>
      </c>
      <c r="F19" s="119"/>
      <c r="G19" s="119" t="s">
        <v>368</v>
      </c>
      <c r="H19" s="369">
        <v>2023</v>
      </c>
      <c r="I19" s="119" t="s">
        <v>435</v>
      </c>
      <c r="J19" s="336" t="s">
        <v>564</v>
      </c>
      <c r="K19" s="329"/>
    </row>
    <row r="20" spans="1:11" s="234" customFormat="1" ht="71.25" customHeight="1">
      <c r="A20" s="228" t="s">
        <v>26</v>
      </c>
      <c r="B20" s="229" t="s">
        <v>27</v>
      </c>
      <c r="C20" s="229" t="s">
        <v>28</v>
      </c>
      <c r="D20" s="229" t="s">
        <v>51</v>
      </c>
      <c r="E20" s="119" t="s">
        <v>123</v>
      </c>
      <c r="F20" s="119"/>
      <c r="G20" s="119" t="s">
        <v>368</v>
      </c>
      <c r="H20" s="369">
        <v>2023</v>
      </c>
      <c r="I20" s="119"/>
      <c r="J20" s="336" t="s">
        <v>565</v>
      </c>
      <c r="K20" s="329"/>
    </row>
    <row r="21" spans="1:11" s="234" customFormat="1" ht="77.25" customHeight="1">
      <c r="A21" s="228" t="s">
        <v>26</v>
      </c>
      <c r="B21" s="229" t="s">
        <v>27</v>
      </c>
      <c r="C21" s="229" t="s">
        <v>28</v>
      </c>
      <c r="D21" s="229" t="s">
        <v>122</v>
      </c>
      <c r="E21" s="328" t="s">
        <v>125</v>
      </c>
      <c r="F21" s="119" t="s">
        <v>126</v>
      </c>
      <c r="G21" s="119" t="s">
        <v>368</v>
      </c>
      <c r="H21" s="369">
        <v>2023</v>
      </c>
      <c r="I21" s="119" t="s">
        <v>436</v>
      </c>
      <c r="J21" s="328" t="s">
        <v>566</v>
      </c>
      <c r="K21" s="329"/>
    </row>
    <row r="22" spans="1:11" s="234" customFormat="1" ht="213.75" customHeight="1">
      <c r="A22" s="228" t="s">
        <v>26</v>
      </c>
      <c r="B22" s="229" t="s">
        <v>27</v>
      </c>
      <c r="C22" s="229" t="s">
        <v>28</v>
      </c>
      <c r="D22" s="229" t="s">
        <v>124</v>
      </c>
      <c r="E22" s="119" t="s">
        <v>82</v>
      </c>
      <c r="F22" s="119" t="s">
        <v>50</v>
      </c>
      <c r="G22" s="119" t="s">
        <v>368</v>
      </c>
      <c r="H22" s="369">
        <v>2023</v>
      </c>
      <c r="I22" s="328" t="s">
        <v>437</v>
      </c>
      <c r="J22" s="328" t="s">
        <v>567</v>
      </c>
      <c r="K22" s="329"/>
    </row>
    <row r="23" spans="1:11" s="234" customFormat="1" ht="63" customHeight="1">
      <c r="A23" s="228" t="s">
        <v>26</v>
      </c>
      <c r="B23" s="229" t="s">
        <v>27</v>
      </c>
      <c r="C23" s="229" t="s">
        <v>28</v>
      </c>
      <c r="D23" s="229" t="s">
        <v>129</v>
      </c>
      <c r="E23" s="328" t="s">
        <v>128</v>
      </c>
      <c r="F23" s="119" t="s">
        <v>126</v>
      </c>
      <c r="G23" s="119" t="s">
        <v>368</v>
      </c>
      <c r="H23" s="369">
        <v>2023</v>
      </c>
      <c r="I23" s="328" t="s">
        <v>365</v>
      </c>
      <c r="J23" s="328" t="s">
        <v>365</v>
      </c>
      <c r="K23" s="329"/>
    </row>
    <row r="24" spans="1:11" s="234" customFormat="1" ht="75.75" customHeight="1">
      <c r="A24" s="228" t="s">
        <v>26</v>
      </c>
      <c r="B24" s="229" t="s">
        <v>27</v>
      </c>
      <c r="C24" s="229" t="s">
        <v>28</v>
      </c>
      <c r="D24" s="229" t="s">
        <v>79</v>
      </c>
      <c r="E24" s="119" t="s">
        <v>130</v>
      </c>
      <c r="F24" s="119" t="s">
        <v>50</v>
      </c>
      <c r="G24" s="119" t="s">
        <v>368</v>
      </c>
      <c r="H24" s="369">
        <v>2023</v>
      </c>
      <c r="I24" s="119" t="s">
        <v>438</v>
      </c>
      <c r="J24" s="336" t="s">
        <v>568</v>
      </c>
      <c r="K24" s="329"/>
    </row>
    <row r="25" spans="1:11" s="234" customFormat="1" ht="39.75" customHeight="1">
      <c r="A25" s="228" t="s">
        <v>26</v>
      </c>
      <c r="B25" s="229" t="s">
        <v>27</v>
      </c>
      <c r="C25" s="229" t="s">
        <v>32</v>
      </c>
      <c r="D25" s="229"/>
      <c r="E25" s="328" t="s">
        <v>83</v>
      </c>
      <c r="F25" s="119" t="s">
        <v>34</v>
      </c>
      <c r="G25" s="119" t="s">
        <v>368</v>
      </c>
      <c r="H25" s="369">
        <v>2023</v>
      </c>
      <c r="I25" s="119"/>
      <c r="J25" s="336"/>
      <c r="K25" s="329"/>
    </row>
    <row r="26" spans="1:11" s="234" customFormat="1" ht="36.75" customHeight="1">
      <c r="A26" s="228" t="s">
        <v>26</v>
      </c>
      <c r="B26" s="229" t="s">
        <v>27</v>
      </c>
      <c r="C26" s="229" t="s">
        <v>32</v>
      </c>
      <c r="D26" s="229" t="s">
        <v>28</v>
      </c>
      <c r="E26" s="119" t="s">
        <v>49</v>
      </c>
      <c r="F26" s="119"/>
      <c r="G26" s="119" t="s">
        <v>368</v>
      </c>
      <c r="H26" s="369">
        <v>2023</v>
      </c>
      <c r="I26" s="328" t="s">
        <v>439</v>
      </c>
      <c r="J26" s="328" t="s">
        <v>569</v>
      </c>
      <c r="K26" s="329"/>
    </row>
    <row r="27" spans="1:11" s="234" customFormat="1" ht="72.75" customHeight="1">
      <c r="A27" s="228" t="s">
        <v>26</v>
      </c>
      <c r="B27" s="229" t="s">
        <v>27</v>
      </c>
      <c r="C27" s="229" t="s">
        <v>32</v>
      </c>
      <c r="D27" s="229" t="s">
        <v>32</v>
      </c>
      <c r="E27" s="341" t="s">
        <v>459</v>
      </c>
      <c r="F27" s="119" t="s">
        <v>34</v>
      </c>
      <c r="G27" s="119" t="s">
        <v>368</v>
      </c>
      <c r="H27" s="369">
        <v>2023</v>
      </c>
      <c r="I27" s="328" t="s">
        <v>370</v>
      </c>
      <c r="J27" s="328" t="s">
        <v>570</v>
      </c>
      <c r="K27" s="329"/>
    </row>
    <row r="28" spans="1:11" s="234" customFormat="1" ht="138" customHeight="1">
      <c r="A28" s="228" t="s">
        <v>26</v>
      </c>
      <c r="B28" s="229" t="s">
        <v>27</v>
      </c>
      <c r="C28" s="229" t="s">
        <v>32</v>
      </c>
      <c r="D28" s="229" t="s">
        <v>26</v>
      </c>
      <c r="E28" s="119" t="s">
        <v>45</v>
      </c>
      <c r="F28" s="119" t="s">
        <v>34</v>
      </c>
      <c r="G28" s="119" t="s">
        <v>368</v>
      </c>
      <c r="H28" s="369">
        <v>2023</v>
      </c>
      <c r="I28" s="119" t="s">
        <v>46</v>
      </c>
      <c r="J28" s="336" t="s">
        <v>571</v>
      </c>
      <c r="K28" s="329"/>
    </row>
    <row r="29" spans="1:11" s="234" customFormat="1" ht="41.25" customHeight="1">
      <c r="A29" s="228" t="s">
        <v>26</v>
      </c>
      <c r="B29" s="229" t="s">
        <v>27</v>
      </c>
      <c r="C29" s="229" t="s">
        <v>32</v>
      </c>
      <c r="D29" s="229" t="s">
        <v>36</v>
      </c>
      <c r="E29" s="119" t="s">
        <v>440</v>
      </c>
      <c r="F29" s="119" t="s">
        <v>34</v>
      </c>
      <c r="G29" s="119" t="s">
        <v>368</v>
      </c>
      <c r="H29" s="369">
        <v>2023</v>
      </c>
      <c r="I29" s="328" t="s">
        <v>412</v>
      </c>
      <c r="J29" s="328" t="s">
        <v>572</v>
      </c>
      <c r="K29" s="329"/>
    </row>
    <row r="30" spans="1:11" s="234" customFormat="1" ht="121.5" customHeight="1">
      <c r="A30" s="228" t="s">
        <v>26</v>
      </c>
      <c r="B30" s="229" t="s">
        <v>27</v>
      </c>
      <c r="C30" s="229" t="s">
        <v>26</v>
      </c>
      <c r="D30" s="229" t="s">
        <v>41</v>
      </c>
      <c r="E30" s="341" t="s">
        <v>498</v>
      </c>
      <c r="F30" s="119" t="s">
        <v>34</v>
      </c>
      <c r="G30" s="119" t="s">
        <v>368</v>
      </c>
      <c r="H30" s="369">
        <v>2023</v>
      </c>
      <c r="I30" s="341" t="s">
        <v>460</v>
      </c>
      <c r="J30" s="341" t="s">
        <v>460</v>
      </c>
      <c r="K30" s="329"/>
    </row>
    <row r="31" spans="1:11" s="234" customFormat="1" ht="99.75" customHeight="1">
      <c r="A31" s="228" t="s">
        <v>26</v>
      </c>
      <c r="B31" s="229" t="s">
        <v>27</v>
      </c>
      <c r="C31" s="229" t="s">
        <v>26</v>
      </c>
      <c r="D31" s="229" t="s">
        <v>47</v>
      </c>
      <c r="E31" s="341" t="s">
        <v>499</v>
      </c>
      <c r="F31" s="119" t="s">
        <v>34</v>
      </c>
      <c r="G31" s="119" t="s">
        <v>368</v>
      </c>
      <c r="H31" s="369">
        <v>2023</v>
      </c>
      <c r="I31" s="378" t="s">
        <v>461</v>
      </c>
      <c r="J31" s="341" t="s">
        <v>461</v>
      </c>
      <c r="K31" s="329"/>
    </row>
    <row r="32" spans="1:11" s="234" customFormat="1" ht="27" customHeight="1">
      <c r="A32" s="228" t="s">
        <v>26</v>
      </c>
      <c r="B32" s="229" t="s">
        <v>27</v>
      </c>
      <c r="C32" s="229" t="s">
        <v>26</v>
      </c>
      <c r="D32" s="229"/>
      <c r="E32" s="119" t="s">
        <v>80</v>
      </c>
      <c r="F32" s="119" t="s">
        <v>34</v>
      </c>
      <c r="G32" s="119" t="s">
        <v>368</v>
      </c>
      <c r="H32" s="369">
        <v>2023</v>
      </c>
      <c r="I32" s="119" t="s">
        <v>80</v>
      </c>
      <c r="J32" s="328" t="s">
        <v>574</v>
      </c>
      <c r="K32" s="329"/>
    </row>
    <row r="33" spans="1:11" s="234" customFormat="1" ht="27" customHeight="1">
      <c r="A33" s="228" t="s">
        <v>26</v>
      </c>
      <c r="B33" s="229" t="s">
        <v>27</v>
      </c>
      <c r="C33" s="229" t="s">
        <v>26</v>
      </c>
      <c r="D33" s="229" t="s">
        <v>28</v>
      </c>
      <c r="E33" s="119" t="s">
        <v>411</v>
      </c>
      <c r="F33" s="119" t="s">
        <v>34</v>
      </c>
      <c r="G33" s="119" t="s">
        <v>368</v>
      </c>
      <c r="H33" s="369">
        <v>2023</v>
      </c>
      <c r="I33" s="119" t="s">
        <v>411</v>
      </c>
      <c r="J33" s="328" t="s">
        <v>573</v>
      </c>
      <c r="K33" s="329"/>
    </row>
    <row r="34" spans="1:11" s="234" customFormat="1" ht="41.25" customHeight="1">
      <c r="A34" s="228" t="s">
        <v>26</v>
      </c>
      <c r="B34" s="229" t="s">
        <v>27</v>
      </c>
      <c r="C34" s="229" t="s">
        <v>36</v>
      </c>
      <c r="D34" s="229"/>
      <c r="E34" s="374" t="s">
        <v>463</v>
      </c>
      <c r="F34" s="119" t="s">
        <v>34</v>
      </c>
      <c r="G34" s="119" t="s">
        <v>368</v>
      </c>
      <c r="H34" s="369">
        <v>2023</v>
      </c>
      <c r="I34" s="374" t="s">
        <v>464</v>
      </c>
      <c r="J34" s="374" t="s">
        <v>575</v>
      </c>
      <c r="K34" s="329"/>
    </row>
    <row r="35" spans="1:11" ht="26.25" customHeight="1">
      <c r="A35" s="231" t="s">
        <v>26</v>
      </c>
      <c r="B35" s="231" t="s">
        <v>131</v>
      </c>
      <c r="C35" s="231"/>
      <c r="D35" s="231"/>
      <c r="E35" s="337" t="s">
        <v>132</v>
      </c>
      <c r="F35" s="338"/>
      <c r="G35" s="338"/>
      <c r="H35" s="338">
        <v>2023</v>
      </c>
      <c r="I35" s="339"/>
      <c r="J35" s="328"/>
      <c r="K35" s="329"/>
    </row>
    <row r="36" spans="1:11" s="234" customFormat="1" ht="74.25" customHeight="1">
      <c r="A36" s="228" t="s">
        <v>26</v>
      </c>
      <c r="B36" s="229" t="s">
        <v>131</v>
      </c>
      <c r="C36" s="229" t="s">
        <v>28</v>
      </c>
      <c r="D36" s="229"/>
      <c r="E36" s="119" t="s">
        <v>77</v>
      </c>
      <c r="F36" s="119"/>
      <c r="G36" s="119" t="s">
        <v>368</v>
      </c>
      <c r="H36" s="340">
        <v>2023</v>
      </c>
      <c r="I36" s="119" t="s">
        <v>441</v>
      </c>
      <c r="J36" s="328"/>
      <c r="K36" s="329"/>
    </row>
    <row r="37" spans="1:11" s="234" customFormat="1" ht="84" customHeight="1">
      <c r="A37" s="228" t="s">
        <v>26</v>
      </c>
      <c r="B37" s="229" t="s">
        <v>131</v>
      </c>
      <c r="C37" s="229" t="s">
        <v>28</v>
      </c>
      <c r="D37" s="229" t="s">
        <v>28</v>
      </c>
      <c r="E37" s="119" t="s">
        <v>133</v>
      </c>
      <c r="F37" s="119" t="s">
        <v>30</v>
      </c>
      <c r="G37" s="119" t="s">
        <v>368</v>
      </c>
      <c r="H37" s="340">
        <v>2023</v>
      </c>
      <c r="I37" s="119" t="s">
        <v>134</v>
      </c>
      <c r="J37" s="119" t="s">
        <v>134</v>
      </c>
      <c r="K37" s="329"/>
    </row>
    <row r="38" spans="1:11" s="234" customFormat="1" ht="112.5" customHeight="1">
      <c r="A38" s="228" t="s">
        <v>26</v>
      </c>
      <c r="B38" s="229" t="s">
        <v>131</v>
      </c>
      <c r="C38" s="229" t="s">
        <v>28</v>
      </c>
      <c r="D38" s="229" t="s">
        <v>32</v>
      </c>
      <c r="E38" s="119" t="s">
        <v>78</v>
      </c>
      <c r="F38" s="119" t="s">
        <v>135</v>
      </c>
      <c r="G38" s="119" t="s">
        <v>368</v>
      </c>
      <c r="H38" s="340">
        <v>2023</v>
      </c>
      <c r="I38" s="119" t="s">
        <v>442</v>
      </c>
      <c r="J38" s="328" t="s">
        <v>505</v>
      </c>
      <c r="K38" s="329"/>
    </row>
    <row r="39" spans="1:11" s="234" customFormat="1" ht="76.5" customHeight="1">
      <c r="A39" s="228" t="s">
        <v>26</v>
      </c>
      <c r="B39" s="229" t="s">
        <v>131</v>
      </c>
      <c r="C39" s="229" t="s">
        <v>28</v>
      </c>
      <c r="D39" s="229" t="s">
        <v>26</v>
      </c>
      <c r="E39" s="119" t="s">
        <v>136</v>
      </c>
      <c r="F39" s="119" t="s">
        <v>135</v>
      </c>
      <c r="G39" s="119" t="s">
        <v>368</v>
      </c>
      <c r="H39" s="340">
        <v>2023</v>
      </c>
      <c r="I39" s="129" t="s">
        <v>443</v>
      </c>
      <c r="J39" s="328" t="s">
        <v>364</v>
      </c>
      <c r="K39" s="329"/>
    </row>
    <row r="40" spans="1:11" s="234" customFormat="1" ht="32.25" customHeight="1">
      <c r="A40" s="228" t="s">
        <v>26</v>
      </c>
      <c r="B40" s="229" t="s">
        <v>131</v>
      </c>
      <c r="C40" s="229" t="s">
        <v>28</v>
      </c>
      <c r="D40" s="229" t="s">
        <v>36</v>
      </c>
      <c r="E40" s="119" t="s">
        <v>413</v>
      </c>
      <c r="F40" s="119" t="s">
        <v>135</v>
      </c>
      <c r="G40" s="119" t="s">
        <v>368</v>
      </c>
      <c r="H40" s="340">
        <v>2023</v>
      </c>
      <c r="I40" s="119" t="s">
        <v>414</v>
      </c>
      <c r="J40" s="328" t="s">
        <v>379</v>
      </c>
      <c r="K40" s="329"/>
    </row>
    <row r="41" spans="1:11" s="234" customFormat="1" ht="116.25" customHeight="1">
      <c r="A41" s="228" t="s">
        <v>26</v>
      </c>
      <c r="B41" s="229" t="s">
        <v>131</v>
      </c>
      <c r="C41" s="229" t="s">
        <v>28</v>
      </c>
      <c r="D41" s="229" t="s">
        <v>41</v>
      </c>
      <c r="E41" s="119" t="s">
        <v>137</v>
      </c>
      <c r="F41" s="119" t="s">
        <v>135</v>
      </c>
      <c r="G41" s="119" t="s">
        <v>368</v>
      </c>
      <c r="H41" s="340">
        <v>2023</v>
      </c>
      <c r="I41" s="119" t="s">
        <v>357</v>
      </c>
      <c r="J41" s="328" t="s">
        <v>465</v>
      </c>
      <c r="K41" s="329"/>
    </row>
    <row r="42" spans="1:11" s="234" customFormat="1" ht="37.5" customHeight="1">
      <c r="A42" s="228" t="s">
        <v>26</v>
      </c>
      <c r="B42" s="229" t="s">
        <v>131</v>
      </c>
      <c r="C42" s="229" t="s">
        <v>28</v>
      </c>
      <c r="D42" s="229" t="s">
        <v>47</v>
      </c>
      <c r="E42" s="119" t="s">
        <v>138</v>
      </c>
      <c r="F42" s="180"/>
      <c r="G42" s="119" t="s">
        <v>368</v>
      </c>
      <c r="H42" s="340">
        <v>2023</v>
      </c>
      <c r="I42" s="119" t="s">
        <v>415</v>
      </c>
      <c r="J42" s="328" t="s">
        <v>399</v>
      </c>
      <c r="K42" s="329"/>
    </row>
    <row r="43" spans="1:11" s="234" customFormat="1" ht="108" customHeight="1">
      <c r="A43" s="228" t="s">
        <v>26</v>
      </c>
      <c r="B43" s="229" t="s">
        <v>131</v>
      </c>
      <c r="C43" s="229" t="s">
        <v>28</v>
      </c>
      <c r="D43" s="229" t="s">
        <v>48</v>
      </c>
      <c r="E43" s="119" t="s">
        <v>140</v>
      </c>
      <c r="F43" s="119" t="s">
        <v>139</v>
      </c>
      <c r="G43" s="119" t="s">
        <v>368</v>
      </c>
      <c r="H43" s="340">
        <v>2023</v>
      </c>
      <c r="I43" s="336" t="s">
        <v>358</v>
      </c>
      <c r="J43" s="336" t="s">
        <v>358</v>
      </c>
      <c r="K43" s="329"/>
    </row>
    <row r="44" spans="1:11" s="234" customFormat="1" ht="85.5" customHeight="1">
      <c r="A44" s="228" t="s">
        <v>26</v>
      </c>
      <c r="B44" s="229" t="s">
        <v>131</v>
      </c>
      <c r="C44" s="229" t="s">
        <v>28</v>
      </c>
      <c r="D44" s="229" t="s">
        <v>51</v>
      </c>
      <c r="E44" s="119" t="s">
        <v>125</v>
      </c>
      <c r="F44" s="119" t="s">
        <v>141</v>
      </c>
      <c r="G44" s="119" t="s">
        <v>368</v>
      </c>
      <c r="H44" s="340">
        <v>2023</v>
      </c>
      <c r="I44" s="119" t="s">
        <v>380</v>
      </c>
      <c r="J44" s="328" t="s">
        <v>380</v>
      </c>
      <c r="K44" s="329"/>
    </row>
    <row r="45" spans="1:11" s="234" customFormat="1" ht="49.5" customHeight="1">
      <c r="A45" s="228" t="s">
        <v>26</v>
      </c>
      <c r="B45" s="229" t="s">
        <v>131</v>
      </c>
      <c r="C45" s="229" t="s">
        <v>28</v>
      </c>
      <c r="D45" s="229" t="s">
        <v>122</v>
      </c>
      <c r="E45" s="119" t="s">
        <v>142</v>
      </c>
      <c r="F45" s="119"/>
      <c r="G45" s="119" t="s">
        <v>368</v>
      </c>
      <c r="H45" s="340">
        <v>2023</v>
      </c>
      <c r="I45" s="328" t="s">
        <v>466</v>
      </c>
      <c r="J45" s="328" t="s">
        <v>467</v>
      </c>
      <c r="K45" s="329"/>
    </row>
    <row r="46" spans="1:11" s="234" customFormat="1" ht="75" customHeight="1">
      <c r="A46" s="228" t="s">
        <v>26</v>
      </c>
      <c r="B46" s="229" t="s">
        <v>131</v>
      </c>
      <c r="C46" s="229" t="s">
        <v>28</v>
      </c>
      <c r="D46" s="229" t="s">
        <v>124</v>
      </c>
      <c r="E46" s="119" t="s">
        <v>143</v>
      </c>
      <c r="F46" s="119" t="s">
        <v>139</v>
      </c>
      <c r="G46" s="119" t="s">
        <v>368</v>
      </c>
      <c r="H46" s="340">
        <v>2023</v>
      </c>
      <c r="I46" s="371" t="s">
        <v>468</v>
      </c>
      <c r="J46" s="372" t="s">
        <v>469</v>
      </c>
      <c r="K46" s="329"/>
    </row>
    <row r="47" spans="1:11" s="234" customFormat="1" ht="166.5" customHeight="1">
      <c r="A47" s="228" t="s">
        <v>26</v>
      </c>
      <c r="B47" s="229" t="s">
        <v>131</v>
      </c>
      <c r="C47" s="229" t="s">
        <v>28</v>
      </c>
      <c r="D47" s="229" t="s">
        <v>129</v>
      </c>
      <c r="E47" s="119" t="s">
        <v>144</v>
      </c>
      <c r="F47" s="119" t="s">
        <v>139</v>
      </c>
      <c r="G47" s="119" t="s">
        <v>368</v>
      </c>
      <c r="H47" s="340">
        <v>2023</v>
      </c>
      <c r="I47" s="328" t="s">
        <v>470</v>
      </c>
      <c r="J47" s="328" t="s">
        <v>471</v>
      </c>
      <c r="K47" s="329"/>
    </row>
    <row r="48" spans="1:11" s="234" customFormat="1" ht="73.5" customHeight="1">
      <c r="A48" s="228" t="s">
        <v>26</v>
      </c>
      <c r="B48" s="229" t="s">
        <v>131</v>
      </c>
      <c r="C48" s="229" t="s">
        <v>28</v>
      </c>
      <c r="D48" s="229" t="s">
        <v>79</v>
      </c>
      <c r="E48" s="119" t="s">
        <v>145</v>
      </c>
      <c r="F48" s="119" t="s">
        <v>30</v>
      </c>
      <c r="G48" s="119" t="s">
        <v>368</v>
      </c>
      <c r="H48" s="340">
        <v>2023</v>
      </c>
      <c r="I48" s="119" t="s">
        <v>472</v>
      </c>
      <c r="J48" s="328" t="s">
        <v>400</v>
      </c>
      <c r="K48" s="329"/>
    </row>
    <row r="49" spans="1:11" s="234" customFormat="1" ht="105" customHeight="1">
      <c r="A49" s="228" t="s">
        <v>26</v>
      </c>
      <c r="B49" s="229" t="s">
        <v>131</v>
      </c>
      <c r="C49" s="229" t="s">
        <v>32</v>
      </c>
      <c r="D49" s="229"/>
      <c r="E49" s="351" t="s">
        <v>473</v>
      </c>
      <c r="F49" s="119" t="s">
        <v>30</v>
      </c>
      <c r="G49" s="119" t="s">
        <v>368</v>
      </c>
      <c r="H49" s="340">
        <v>2023</v>
      </c>
      <c r="I49" s="180"/>
      <c r="J49" s="328" t="s">
        <v>576</v>
      </c>
      <c r="K49" s="329"/>
    </row>
    <row r="50" spans="1:11" s="234" customFormat="1" ht="84.75" customHeight="1">
      <c r="A50" s="235" t="s">
        <v>26</v>
      </c>
      <c r="B50" s="238" t="s">
        <v>131</v>
      </c>
      <c r="C50" s="238" t="s">
        <v>32</v>
      </c>
      <c r="D50" s="236" t="s">
        <v>28</v>
      </c>
      <c r="E50" s="343" t="s">
        <v>417</v>
      </c>
      <c r="F50" s="119" t="s">
        <v>146</v>
      </c>
      <c r="G50" s="119" t="s">
        <v>368</v>
      </c>
      <c r="H50" s="340">
        <v>2023</v>
      </c>
      <c r="I50" s="328" t="s">
        <v>474</v>
      </c>
      <c r="J50" s="328" t="s">
        <v>577</v>
      </c>
      <c r="K50" s="213"/>
    </row>
    <row r="51" spans="1:11" s="234" customFormat="1" ht="54" customHeight="1">
      <c r="A51" s="235" t="s">
        <v>26</v>
      </c>
      <c r="B51" s="238" t="s">
        <v>131</v>
      </c>
      <c r="C51" s="238" t="s">
        <v>26</v>
      </c>
      <c r="D51" s="236"/>
      <c r="E51" s="351" t="s">
        <v>313</v>
      </c>
      <c r="F51" s="119" t="s">
        <v>418</v>
      </c>
      <c r="G51" s="119" t="s">
        <v>368</v>
      </c>
      <c r="H51" s="340">
        <v>2023</v>
      </c>
      <c r="I51" s="351" t="s">
        <v>313</v>
      </c>
      <c r="J51" s="351" t="s">
        <v>462</v>
      </c>
      <c r="K51" s="213"/>
    </row>
    <row r="52" spans="1:11" s="234" customFormat="1" ht="54" customHeight="1">
      <c r="A52" s="235" t="s">
        <v>26</v>
      </c>
      <c r="B52" s="238" t="s">
        <v>131</v>
      </c>
      <c r="C52" s="238" t="s">
        <v>26</v>
      </c>
      <c r="D52" s="236" t="s">
        <v>28</v>
      </c>
      <c r="E52" s="351" t="s">
        <v>411</v>
      </c>
      <c r="F52" s="119" t="s">
        <v>418</v>
      </c>
      <c r="G52" s="119" t="s">
        <v>368</v>
      </c>
      <c r="H52" s="340">
        <v>2023</v>
      </c>
      <c r="I52" s="351" t="s">
        <v>411</v>
      </c>
      <c r="J52" s="351" t="s">
        <v>578</v>
      </c>
      <c r="K52" s="213"/>
    </row>
    <row r="53" spans="1:11" s="234" customFormat="1" ht="84.75" customHeight="1">
      <c r="A53" s="228" t="s">
        <v>26</v>
      </c>
      <c r="B53" s="229" t="s">
        <v>131</v>
      </c>
      <c r="C53" s="229" t="s">
        <v>36</v>
      </c>
      <c r="D53" s="229"/>
      <c r="E53" s="119" t="s">
        <v>475</v>
      </c>
      <c r="F53" s="119" t="s">
        <v>416</v>
      </c>
      <c r="G53" s="119" t="s">
        <v>368</v>
      </c>
      <c r="H53" s="340">
        <v>2023</v>
      </c>
      <c r="I53" s="328" t="s">
        <v>476</v>
      </c>
      <c r="J53" s="328" t="s">
        <v>476</v>
      </c>
      <c r="K53" s="213"/>
    </row>
    <row r="54" spans="1:11" s="234" customFormat="1" ht="71.25" customHeight="1">
      <c r="A54" s="235" t="s">
        <v>26</v>
      </c>
      <c r="B54" s="238" t="s">
        <v>131</v>
      </c>
      <c r="C54" s="238" t="s">
        <v>477</v>
      </c>
      <c r="D54" s="236"/>
      <c r="E54" s="351" t="s">
        <v>478</v>
      </c>
      <c r="F54" s="119" t="s">
        <v>146</v>
      </c>
      <c r="G54" s="119" t="s">
        <v>368</v>
      </c>
      <c r="H54" s="340">
        <v>2023</v>
      </c>
      <c r="I54" s="328" t="s">
        <v>479</v>
      </c>
      <c r="J54" s="328" t="s">
        <v>579</v>
      </c>
      <c r="K54" s="213"/>
    </row>
    <row r="55" spans="1:11" s="234" customFormat="1" ht="15" customHeight="1">
      <c r="A55" s="223" t="s">
        <v>26</v>
      </c>
      <c r="B55" s="224" t="s">
        <v>147</v>
      </c>
      <c r="C55" s="224"/>
      <c r="D55" s="229"/>
      <c r="E55" s="337" t="s">
        <v>148</v>
      </c>
      <c r="F55" s="340"/>
      <c r="G55" s="119"/>
      <c r="H55" s="340">
        <v>2023</v>
      </c>
      <c r="I55" s="339"/>
      <c r="J55" s="328"/>
      <c r="K55" s="329"/>
    </row>
    <row r="56" spans="1:11" s="234" customFormat="1" ht="77.25" customHeight="1">
      <c r="A56" s="228" t="s">
        <v>26</v>
      </c>
      <c r="B56" s="233" t="s">
        <v>147</v>
      </c>
      <c r="C56" s="233" t="s">
        <v>28</v>
      </c>
      <c r="D56" s="233"/>
      <c r="E56" s="119" t="s">
        <v>85</v>
      </c>
      <c r="F56" s="119" t="s">
        <v>149</v>
      </c>
      <c r="G56" s="119" t="s">
        <v>368</v>
      </c>
      <c r="H56" s="340">
        <v>2023</v>
      </c>
      <c r="I56" s="344" t="s">
        <v>89</v>
      </c>
      <c r="J56" s="328" t="s">
        <v>580</v>
      </c>
      <c r="K56" s="329"/>
    </row>
    <row r="57" spans="1:11" s="234" customFormat="1" ht="84.75" customHeight="1">
      <c r="A57" s="228" t="s">
        <v>26</v>
      </c>
      <c r="B57" s="229" t="s">
        <v>147</v>
      </c>
      <c r="C57" s="229" t="s">
        <v>28</v>
      </c>
      <c r="D57" s="237" t="s">
        <v>28</v>
      </c>
      <c r="E57" s="119" t="s">
        <v>86</v>
      </c>
      <c r="F57" s="119" t="s">
        <v>149</v>
      </c>
      <c r="G57" s="119" t="s">
        <v>368</v>
      </c>
      <c r="H57" s="340">
        <v>2023</v>
      </c>
      <c r="I57" s="328" t="s">
        <v>581</v>
      </c>
      <c r="J57" s="328" t="s">
        <v>582</v>
      </c>
      <c r="K57" s="213"/>
    </row>
    <row r="58" spans="1:11" s="234" customFormat="1" ht="36.75" customHeight="1">
      <c r="A58" s="228" t="s">
        <v>26</v>
      </c>
      <c r="B58" s="229" t="s">
        <v>147</v>
      </c>
      <c r="C58" s="229" t="s">
        <v>28</v>
      </c>
      <c r="D58" s="237" t="s">
        <v>32</v>
      </c>
      <c r="E58" s="119" t="s">
        <v>150</v>
      </c>
      <c r="F58" s="119" t="s">
        <v>152</v>
      </c>
      <c r="G58" s="119" t="s">
        <v>368</v>
      </c>
      <c r="H58" s="340">
        <v>2023</v>
      </c>
      <c r="I58" s="328" t="s">
        <v>583</v>
      </c>
      <c r="J58" s="328" t="s">
        <v>584</v>
      </c>
      <c r="K58" s="329"/>
    </row>
    <row r="59" spans="1:11" s="234" customFormat="1" ht="409.5" customHeight="1">
      <c r="A59" s="438" t="s">
        <v>26</v>
      </c>
      <c r="B59" s="429" t="s">
        <v>147</v>
      </c>
      <c r="C59" s="429" t="s">
        <v>28</v>
      </c>
      <c r="D59" s="429" t="s">
        <v>26</v>
      </c>
      <c r="E59" s="441" t="s">
        <v>151</v>
      </c>
      <c r="F59" s="444" t="s">
        <v>152</v>
      </c>
      <c r="G59" s="444" t="s">
        <v>368</v>
      </c>
      <c r="H59" s="432">
        <v>2023</v>
      </c>
      <c r="I59" s="448" t="s">
        <v>558</v>
      </c>
      <c r="J59" s="435" t="s">
        <v>559</v>
      </c>
      <c r="K59" s="451"/>
    </row>
    <row r="60" spans="1:11" s="234" customFormat="1" ht="408.75" customHeight="1">
      <c r="A60" s="439"/>
      <c r="B60" s="430"/>
      <c r="C60" s="430"/>
      <c r="D60" s="430"/>
      <c r="E60" s="442"/>
      <c r="F60" s="445"/>
      <c r="G60" s="445"/>
      <c r="H60" s="433"/>
      <c r="I60" s="449"/>
      <c r="J60" s="436"/>
      <c r="K60" s="452"/>
    </row>
    <row r="61" spans="1:11" s="234" customFormat="1" ht="15" customHeight="1" hidden="1">
      <c r="A61" s="439"/>
      <c r="B61" s="430"/>
      <c r="C61" s="430"/>
      <c r="D61" s="430"/>
      <c r="E61" s="442"/>
      <c r="F61" s="445"/>
      <c r="G61" s="445"/>
      <c r="H61" s="433"/>
      <c r="I61" s="449"/>
      <c r="J61" s="436"/>
      <c r="K61" s="452"/>
    </row>
    <row r="62" spans="1:11" s="234" customFormat="1" ht="57" customHeight="1" hidden="1">
      <c r="A62" s="439"/>
      <c r="B62" s="430"/>
      <c r="C62" s="430"/>
      <c r="D62" s="430"/>
      <c r="E62" s="442"/>
      <c r="F62" s="445"/>
      <c r="G62" s="445"/>
      <c r="H62" s="433"/>
      <c r="I62" s="449"/>
      <c r="J62" s="436"/>
      <c r="K62" s="453"/>
    </row>
    <row r="63" spans="1:11" s="234" customFormat="1" ht="9" customHeight="1" hidden="1">
      <c r="A63" s="440"/>
      <c r="B63" s="431"/>
      <c r="C63" s="431"/>
      <c r="D63" s="431"/>
      <c r="E63" s="443"/>
      <c r="F63" s="446"/>
      <c r="G63" s="446"/>
      <c r="H63" s="434"/>
      <c r="I63" s="450"/>
      <c r="J63" s="437"/>
      <c r="K63" s="347"/>
    </row>
    <row r="64" spans="1:11" s="234" customFormat="1" ht="33" customHeight="1">
      <c r="A64" s="228" t="s">
        <v>26</v>
      </c>
      <c r="B64" s="229" t="s">
        <v>147</v>
      </c>
      <c r="C64" s="229" t="s">
        <v>28</v>
      </c>
      <c r="D64" s="237" t="s">
        <v>36</v>
      </c>
      <c r="E64" s="346" t="s">
        <v>153</v>
      </c>
      <c r="F64" s="119" t="s">
        <v>152</v>
      </c>
      <c r="G64" s="119" t="s">
        <v>368</v>
      </c>
      <c r="H64" s="340">
        <v>2023</v>
      </c>
      <c r="I64" s="373" t="s">
        <v>480</v>
      </c>
      <c r="J64" s="208" t="s">
        <v>481</v>
      </c>
      <c r="K64" s="347"/>
    </row>
    <row r="65" spans="1:11" s="234" customFormat="1" ht="74.25" customHeight="1">
      <c r="A65" s="228" t="s">
        <v>26</v>
      </c>
      <c r="B65" s="229" t="s">
        <v>147</v>
      </c>
      <c r="C65" s="229" t="s">
        <v>28</v>
      </c>
      <c r="D65" s="237" t="s">
        <v>41</v>
      </c>
      <c r="E65" s="346" t="s">
        <v>154</v>
      </c>
      <c r="F65" s="119" t="s">
        <v>152</v>
      </c>
      <c r="G65" s="119" t="s">
        <v>368</v>
      </c>
      <c r="H65" s="340">
        <v>2023</v>
      </c>
      <c r="I65" s="119" t="s">
        <v>155</v>
      </c>
      <c r="J65" s="348" t="s">
        <v>557</v>
      </c>
      <c r="K65" s="329"/>
    </row>
    <row r="66" spans="1:11" s="234" customFormat="1" ht="87.75" customHeight="1">
      <c r="A66" s="228" t="s">
        <v>26</v>
      </c>
      <c r="B66" s="229" t="s">
        <v>147</v>
      </c>
      <c r="C66" s="229" t="s">
        <v>28</v>
      </c>
      <c r="D66" s="237" t="s">
        <v>47</v>
      </c>
      <c r="E66" s="119" t="s">
        <v>156</v>
      </c>
      <c r="F66" s="119" t="s">
        <v>149</v>
      </c>
      <c r="G66" s="119" t="s">
        <v>368</v>
      </c>
      <c r="H66" s="340">
        <v>2023</v>
      </c>
      <c r="I66" s="119" t="s">
        <v>157</v>
      </c>
      <c r="J66" s="119" t="s">
        <v>585</v>
      </c>
      <c r="K66" s="329"/>
    </row>
    <row r="67" spans="1:11" s="234" customFormat="1" ht="63" customHeight="1">
      <c r="A67" s="228" t="s">
        <v>26</v>
      </c>
      <c r="B67" s="229" t="s">
        <v>147</v>
      </c>
      <c r="C67" s="229" t="s">
        <v>28</v>
      </c>
      <c r="D67" s="237" t="s">
        <v>48</v>
      </c>
      <c r="E67" s="346" t="s">
        <v>158</v>
      </c>
      <c r="F67" s="119" t="s">
        <v>149</v>
      </c>
      <c r="G67" s="119" t="s">
        <v>368</v>
      </c>
      <c r="H67" s="340">
        <v>2023</v>
      </c>
      <c r="I67" s="119" t="s">
        <v>159</v>
      </c>
      <c r="J67" s="119" t="s">
        <v>586</v>
      </c>
      <c r="K67" s="329"/>
    </row>
    <row r="68" spans="1:11" s="234" customFormat="1" ht="84" customHeight="1">
      <c r="A68" s="228" t="s">
        <v>26</v>
      </c>
      <c r="B68" s="229" t="s">
        <v>147</v>
      </c>
      <c r="C68" s="229" t="s">
        <v>28</v>
      </c>
      <c r="D68" s="237" t="s">
        <v>51</v>
      </c>
      <c r="E68" s="119" t="s">
        <v>87</v>
      </c>
      <c r="F68" s="119" t="s">
        <v>149</v>
      </c>
      <c r="G68" s="119" t="s">
        <v>368</v>
      </c>
      <c r="H68" s="340">
        <v>2023</v>
      </c>
      <c r="I68" s="119" t="s">
        <v>160</v>
      </c>
      <c r="J68" s="119" t="s">
        <v>587</v>
      </c>
      <c r="K68" s="329"/>
    </row>
    <row r="69" spans="1:11" s="234" customFormat="1" ht="50.25" customHeight="1">
      <c r="A69" s="228" t="s">
        <v>26</v>
      </c>
      <c r="B69" s="229" t="s">
        <v>147</v>
      </c>
      <c r="C69" s="229" t="s">
        <v>28</v>
      </c>
      <c r="D69" s="237" t="s">
        <v>122</v>
      </c>
      <c r="E69" s="119" t="s">
        <v>161</v>
      </c>
      <c r="F69" s="119" t="s">
        <v>482</v>
      </c>
      <c r="G69" s="119" t="s">
        <v>368</v>
      </c>
      <c r="H69" s="340">
        <v>2023</v>
      </c>
      <c r="I69" s="119" t="s">
        <v>127</v>
      </c>
      <c r="J69" s="119" t="s">
        <v>483</v>
      </c>
      <c r="K69" s="329"/>
    </row>
    <row r="70" spans="1:11" s="234" customFormat="1" ht="75" customHeight="1">
      <c r="A70" s="228" t="s">
        <v>26</v>
      </c>
      <c r="B70" s="229" t="s">
        <v>147</v>
      </c>
      <c r="C70" s="229" t="s">
        <v>28</v>
      </c>
      <c r="D70" s="237" t="s">
        <v>124</v>
      </c>
      <c r="E70" s="119" t="s">
        <v>163</v>
      </c>
      <c r="F70" s="119" t="s">
        <v>482</v>
      </c>
      <c r="G70" s="119" t="s">
        <v>368</v>
      </c>
      <c r="H70" s="340">
        <v>2023</v>
      </c>
      <c r="I70" s="119" t="s">
        <v>484</v>
      </c>
      <c r="J70" s="119" t="s">
        <v>484</v>
      </c>
      <c r="K70" s="329"/>
    </row>
    <row r="71" spans="1:11" s="234" customFormat="1" ht="42" customHeight="1">
      <c r="A71" s="228" t="s">
        <v>26</v>
      </c>
      <c r="B71" s="229" t="s">
        <v>147</v>
      </c>
      <c r="C71" s="229" t="s">
        <v>28</v>
      </c>
      <c r="D71" s="229" t="s">
        <v>129</v>
      </c>
      <c r="E71" s="119" t="s">
        <v>165</v>
      </c>
      <c r="F71" s="119" t="s">
        <v>149</v>
      </c>
      <c r="G71" s="119" t="s">
        <v>368</v>
      </c>
      <c r="H71" s="340">
        <v>2023</v>
      </c>
      <c r="I71" s="119" t="s">
        <v>166</v>
      </c>
      <c r="J71" s="328" t="s">
        <v>588</v>
      </c>
      <c r="K71" s="329"/>
    </row>
    <row r="72" spans="1:11" s="234" customFormat="1" ht="105.75" customHeight="1">
      <c r="A72" s="228" t="s">
        <v>26</v>
      </c>
      <c r="B72" s="229" t="s">
        <v>147</v>
      </c>
      <c r="C72" s="229" t="s">
        <v>28</v>
      </c>
      <c r="D72" s="229" t="s">
        <v>79</v>
      </c>
      <c r="E72" s="119" t="s">
        <v>168</v>
      </c>
      <c r="F72" s="119" t="s">
        <v>152</v>
      </c>
      <c r="G72" s="119" t="s">
        <v>368</v>
      </c>
      <c r="H72" s="340">
        <v>2023</v>
      </c>
      <c r="I72" s="119" t="s">
        <v>169</v>
      </c>
      <c r="J72" s="349" t="s">
        <v>589</v>
      </c>
      <c r="K72" s="329"/>
    </row>
    <row r="73" spans="1:11" s="234" customFormat="1" ht="154.5" customHeight="1">
      <c r="A73" s="228" t="s">
        <v>26</v>
      </c>
      <c r="B73" s="229" t="s">
        <v>147</v>
      </c>
      <c r="C73" s="229" t="s">
        <v>32</v>
      </c>
      <c r="D73" s="229"/>
      <c r="E73" s="119" t="s">
        <v>88</v>
      </c>
      <c r="F73" s="351" t="s">
        <v>420</v>
      </c>
      <c r="G73" s="119" t="s">
        <v>368</v>
      </c>
      <c r="H73" s="340">
        <v>2023</v>
      </c>
      <c r="I73" s="374" t="s">
        <v>419</v>
      </c>
      <c r="J73" s="350" t="s">
        <v>590</v>
      </c>
      <c r="K73" s="329"/>
    </row>
    <row r="74" spans="1:11" s="234" customFormat="1" ht="75.75" customHeight="1">
      <c r="A74" s="323" t="s">
        <v>26</v>
      </c>
      <c r="B74" s="229" t="s">
        <v>147</v>
      </c>
      <c r="C74" s="229" t="s">
        <v>26</v>
      </c>
      <c r="D74" s="229"/>
      <c r="E74" s="119" t="s">
        <v>80</v>
      </c>
      <c r="F74" s="351" t="s">
        <v>421</v>
      </c>
      <c r="G74" s="119" t="s">
        <v>368</v>
      </c>
      <c r="H74" s="340">
        <v>2023</v>
      </c>
      <c r="I74" s="119" t="s">
        <v>80</v>
      </c>
      <c r="J74" s="119" t="s">
        <v>462</v>
      </c>
      <c r="K74" s="329"/>
    </row>
    <row r="75" spans="1:11" s="234" customFormat="1" ht="75.75" customHeight="1">
      <c r="A75" s="323" t="s">
        <v>26</v>
      </c>
      <c r="B75" s="229" t="s">
        <v>147</v>
      </c>
      <c r="C75" s="229" t="s">
        <v>26</v>
      </c>
      <c r="D75" s="229" t="s">
        <v>28</v>
      </c>
      <c r="E75" s="119" t="s">
        <v>411</v>
      </c>
      <c r="F75" s="351" t="s">
        <v>421</v>
      </c>
      <c r="G75" s="119" t="s">
        <v>368</v>
      </c>
      <c r="H75" s="340">
        <v>2023</v>
      </c>
      <c r="I75" s="119" t="s">
        <v>411</v>
      </c>
      <c r="J75" s="119" t="s">
        <v>578</v>
      </c>
      <c r="K75" s="329"/>
    </row>
    <row r="76" spans="1:11" ht="28.5" customHeight="1" thickBot="1">
      <c r="A76" s="231" t="s">
        <v>26</v>
      </c>
      <c r="B76" s="231" t="s">
        <v>147</v>
      </c>
      <c r="C76" s="231"/>
      <c r="D76" s="231"/>
      <c r="E76" s="337" t="s">
        <v>190</v>
      </c>
      <c r="F76" s="338"/>
      <c r="G76" s="338"/>
      <c r="H76" s="338">
        <v>2023</v>
      </c>
      <c r="I76" s="352"/>
      <c r="J76" s="328"/>
      <c r="K76" s="329"/>
    </row>
    <row r="77" spans="1:11" ht="76.5" customHeight="1">
      <c r="A77" s="375" t="s">
        <v>26</v>
      </c>
      <c r="B77" s="376">
        <v>4</v>
      </c>
      <c r="C77" s="376" t="s">
        <v>28</v>
      </c>
      <c r="D77" s="232"/>
      <c r="E77" s="324" t="s">
        <v>329</v>
      </c>
      <c r="F77" s="328" t="s">
        <v>191</v>
      </c>
      <c r="G77" s="119" t="s">
        <v>368</v>
      </c>
      <c r="H77" s="344">
        <v>2023</v>
      </c>
      <c r="I77" s="208" t="s">
        <v>192</v>
      </c>
      <c r="J77" s="293" t="s">
        <v>556</v>
      </c>
      <c r="K77" s="329"/>
    </row>
    <row r="78" spans="1:11" ht="111.75" customHeight="1">
      <c r="A78" s="228" t="s">
        <v>26</v>
      </c>
      <c r="B78" s="229" t="s">
        <v>162</v>
      </c>
      <c r="C78" s="229" t="s">
        <v>28</v>
      </c>
      <c r="D78" s="229" t="s">
        <v>28</v>
      </c>
      <c r="E78" s="343" t="s">
        <v>422</v>
      </c>
      <c r="F78" s="119" t="s">
        <v>193</v>
      </c>
      <c r="G78" s="119" t="s">
        <v>368</v>
      </c>
      <c r="H78" s="344">
        <v>2023</v>
      </c>
      <c r="I78" s="348" t="s">
        <v>359</v>
      </c>
      <c r="J78" s="119" t="s">
        <v>360</v>
      </c>
      <c r="K78" s="329"/>
    </row>
    <row r="79" spans="1:11" ht="50.25" customHeight="1">
      <c r="A79" s="228" t="s">
        <v>26</v>
      </c>
      <c r="B79" s="229" t="s">
        <v>162</v>
      </c>
      <c r="C79" s="229" t="s">
        <v>28</v>
      </c>
      <c r="D79" s="229" t="s">
        <v>32</v>
      </c>
      <c r="E79" s="343" t="s">
        <v>423</v>
      </c>
      <c r="F79" s="119" t="s">
        <v>193</v>
      </c>
      <c r="G79" s="119" t="s">
        <v>368</v>
      </c>
      <c r="H79" s="344">
        <v>2023</v>
      </c>
      <c r="I79" s="119" t="s">
        <v>194</v>
      </c>
      <c r="J79" s="119" t="s">
        <v>381</v>
      </c>
      <c r="K79" s="329"/>
    </row>
    <row r="80" spans="1:11" ht="59.25" customHeight="1">
      <c r="A80" s="228" t="s">
        <v>26</v>
      </c>
      <c r="B80" s="229" t="s">
        <v>162</v>
      </c>
      <c r="C80" s="229" t="s">
        <v>28</v>
      </c>
      <c r="D80" s="229" t="s">
        <v>26</v>
      </c>
      <c r="E80" s="341" t="s">
        <v>424</v>
      </c>
      <c r="F80" s="119" t="s">
        <v>193</v>
      </c>
      <c r="G80" s="119" t="s">
        <v>368</v>
      </c>
      <c r="H80" s="344">
        <v>2023</v>
      </c>
      <c r="I80" s="119" t="s">
        <v>425</v>
      </c>
      <c r="J80" s="119" t="s">
        <v>382</v>
      </c>
      <c r="K80" s="329"/>
    </row>
    <row r="81" spans="1:11" ht="56.25" customHeight="1">
      <c r="A81" s="228" t="s">
        <v>26</v>
      </c>
      <c r="B81" s="229" t="s">
        <v>162</v>
      </c>
      <c r="C81" s="229" t="s">
        <v>32</v>
      </c>
      <c r="D81" s="229"/>
      <c r="E81" s="119" t="s">
        <v>90</v>
      </c>
      <c r="F81" s="343" t="s">
        <v>426</v>
      </c>
      <c r="G81" s="119" t="s">
        <v>368</v>
      </c>
      <c r="H81" s="344">
        <v>2023</v>
      </c>
      <c r="I81" s="119"/>
      <c r="J81" s="119"/>
      <c r="K81" s="329"/>
    </row>
    <row r="82" spans="1:11" ht="33.75" customHeight="1">
      <c r="A82" s="323" t="s">
        <v>26</v>
      </c>
      <c r="B82" s="229" t="s">
        <v>162</v>
      </c>
      <c r="C82" s="229" t="s">
        <v>26</v>
      </c>
      <c r="D82" s="229"/>
      <c r="E82" s="119" t="s">
        <v>80</v>
      </c>
      <c r="F82" s="343" t="s">
        <v>427</v>
      </c>
      <c r="G82" s="119" t="s">
        <v>368</v>
      </c>
      <c r="H82" s="344">
        <v>2023</v>
      </c>
      <c r="I82" s="119" t="s">
        <v>485</v>
      </c>
      <c r="J82" s="119" t="s">
        <v>462</v>
      </c>
      <c r="K82" s="329"/>
    </row>
    <row r="83" spans="1:11" ht="33.75" customHeight="1">
      <c r="A83" s="323" t="s">
        <v>26</v>
      </c>
      <c r="B83" s="229" t="s">
        <v>162</v>
      </c>
      <c r="C83" s="229" t="s">
        <v>26</v>
      </c>
      <c r="D83" s="229" t="s">
        <v>28</v>
      </c>
      <c r="E83" s="119" t="s">
        <v>411</v>
      </c>
      <c r="F83" s="343" t="s">
        <v>427</v>
      </c>
      <c r="G83" s="119" t="s">
        <v>368</v>
      </c>
      <c r="H83" s="344">
        <v>2023</v>
      </c>
      <c r="I83" s="119" t="s">
        <v>411</v>
      </c>
      <c r="J83" s="119" t="s">
        <v>573</v>
      </c>
      <c r="K83" s="329"/>
    </row>
    <row r="84" spans="1:11" ht="28.5" customHeight="1">
      <c r="A84" s="15" t="s">
        <v>26</v>
      </c>
      <c r="B84" s="15" t="s">
        <v>164</v>
      </c>
      <c r="C84" s="15"/>
      <c r="D84" s="15"/>
      <c r="E84" s="353" t="s">
        <v>210</v>
      </c>
      <c r="F84" s="342"/>
      <c r="G84" s="342"/>
      <c r="H84" s="344">
        <v>2023</v>
      </c>
      <c r="I84" s="354"/>
      <c r="J84" s="345"/>
      <c r="K84" s="355"/>
    </row>
    <row r="85" spans="1:11" s="234" customFormat="1" ht="75.75" customHeight="1">
      <c r="A85" s="323" t="s">
        <v>26</v>
      </c>
      <c r="B85" s="229" t="s">
        <v>164</v>
      </c>
      <c r="C85" s="229" t="s">
        <v>28</v>
      </c>
      <c r="D85" s="229"/>
      <c r="E85" s="119" t="s">
        <v>486</v>
      </c>
      <c r="F85" s="351" t="s">
        <v>421</v>
      </c>
      <c r="G85" s="119" t="s">
        <v>368</v>
      </c>
      <c r="H85" s="340">
        <v>2023</v>
      </c>
      <c r="I85" s="119"/>
      <c r="J85" s="119"/>
      <c r="K85" s="329"/>
    </row>
    <row r="86" spans="1:11" s="234" customFormat="1" ht="75.75" customHeight="1">
      <c r="A86" s="323" t="s">
        <v>26</v>
      </c>
      <c r="B86" s="229" t="s">
        <v>164</v>
      </c>
      <c r="C86" s="229" t="s">
        <v>28</v>
      </c>
      <c r="D86" s="229" t="s">
        <v>28</v>
      </c>
      <c r="E86" s="119" t="s">
        <v>487</v>
      </c>
      <c r="F86" s="351" t="s">
        <v>421</v>
      </c>
      <c r="G86" s="119" t="s">
        <v>368</v>
      </c>
      <c r="H86" s="340">
        <v>2023</v>
      </c>
      <c r="I86" s="119" t="s">
        <v>488</v>
      </c>
      <c r="J86" s="119" t="s">
        <v>489</v>
      </c>
      <c r="K86" s="329"/>
    </row>
    <row r="87" spans="1:11" s="234" customFormat="1" ht="75.75" customHeight="1">
      <c r="A87" s="323" t="s">
        <v>26</v>
      </c>
      <c r="B87" s="229" t="s">
        <v>164</v>
      </c>
      <c r="C87" s="229" t="s">
        <v>28</v>
      </c>
      <c r="D87" s="229" t="s">
        <v>32</v>
      </c>
      <c r="E87" s="119" t="s">
        <v>490</v>
      </c>
      <c r="F87" s="351" t="s">
        <v>421</v>
      </c>
      <c r="G87" s="119" t="s">
        <v>368</v>
      </c>
      <c r="H87" s="340">
        <v>2023</v>
      </c>
      <c r="I87" s="119" t="s">
        <v>491</v>
      </c>
      <c r="J87" s="119" t="s">
        <v>492</v>
      </c>
      <c r="K87" s="329"/>
    </row>
    <row r="88" spans="1:11" ht="70.5" customHeight="1">
      <c r="A88" s="228" t="s">
        <v>26</v>
      </c>
      <c r="B88" s="229" t="s">
        <v>164</v>
      </c>
      <c r="C88" s="229" t="s">
        <v>32</v>
      </c>
      <c r="D88" s="229"/>
      <c r="E88" s="119" t="s">
        <v>90</v>
      </c>
      <c r="F88" s="351" t="s">
        <v>421</v>
      </c>
      <c r="G88" s="119" t="s">
        <v>368</v>
      </c>
      <c r="H88" s="344">
        <v>2023</v>
      </c>
      <c r="I88" s="119"/>
      <c r="J88" s="119"/>
      <c r="K88" s="329"/>
    </row>
    <row r="89" spans="1:11" ht="33.75" customHeight="1">
      <c r="A89" s="323" t="s">
        <v>26</v>
      </c>
      <c r="B89" s="229" t="s">
        <v>164</v>
      </c>
      <c r="C89" s="229" t="s">
        <v>26</v>
      </c>
      <c r="D89" s="229"/>
      <c r="E89" s="119" t="s">
        <v>80</v>
      </c>
      <c r="F89" s="343" t="s">
        <v>493</v>
      </c>
      <c r="G89" s="119" t="s">
        <v>368</v>
      </c>
      <c r="H89" s="344">
        <v>2023</v>
      </c>
      <c r="I89" s="119" t="s">
        <v>485</v>
      </c>
      <c r="J89" s="119" t="s">
        <v>462</v>
      </c>
      <c r="K89" s="329"/>
    </row>
    <row r="90" spans="1:11" ht="28.5" customHeight="1" thickBot="1">
      <c r="A90" s="15" t="s">
        <v>26</v>
      </c>
      <c r="B90" s="15" t="s">
        <v>167</v>
      </c>
      <c r="C90" s="15"/>
      <c r="D90" s="15"/>
      <c r="E90" s="353" t="s">
        <v>211</v>
      </c>
      <c r="F90" s="342"/>
      <c r="G90" s="342"/>
      <c r="H90" s="344">
        <v>2023</v>
      </c>
      <c r="I90" s="354"/>
      <c r="J90" s="345"/>
      <c r="K90" s="355"/>
    </row>
    <row r="91" spans="1:11" ht="59.25" customHeight="1" thickBot="1">
      <c r="A91" s="71" t="s">
        <v>26</v>
      </c>
      <c r="B91" s="72" t="s">
        <v>167</v>
      </c>
      <c r="C91" s="73" t="s">
        <v>28</v>
      </c>
      <c r="D91" s="73"/>
      <c r="E91" s="356" t="s">
        <v>92</v>
      </c>
      <c r="F91" s="357" t="s">
        <v>219</v>
      </c>
      <c r="G91" s="119" t="s">
        <v>368</v>
      </c>
      <c r="H91" s="344">
        <v>2023</v>
      </c>
      <c r="I91" s="80"/>
      <c r="J91" s="345"/>
      <c r="K91" s="355"/>
    </row>
    <row r="92" spans="1:11" ht="86.25" customHeight="1" thickBot="1">
      <c r="A92" s="70" t="s">
        <v>26</v>
      </c>
      <c r="B92" s="74" t="s">
        <v>167</v>
      </c>
      <c r="C92" s="74" t="s">
        <v>28</v>
      </c>
      <c r="D92" s="74" t="s">
        <v>28</v>
      </c>
      <c r="E92" s="75" t="s">
        <v>212</v>
      </c>
      <c r="F92" s="325" t="s">
        <v>213</v>
      </c>
      <c r="G92" s="119" t="s">
        <v>368</v>
      </c>
      <c r="H92" s="344">
        <v>2023</v>
      </c>
      <c r="I92" s="342" t="s">
        <v>214</v>
      </c>
      <c r="J92" s="345" t="s">
        <v>66</v>
      </c>
      <c r="K92" s="355"/>
    </row>
    <row r="93" spans="1:11" ht="97.5" customHeight="1" thickBot="1">
      <c r="A93" s="70" t="s">
        <v>26</v>
      </c>
      <c r="B93" s="69" t="s">
        <v>167</v>
      </c>
      <c r="C93" s="69" t="s">
        <v>28</v>
      </c>
      <c r="D93" s="69" t="s">
        <v>32</v>
      </c>
      <c r="E93" s="76" t="s">
        <v>215</v>
      </c>
      <c r="F93" s="325" t="s">
        <v>213</v>
      </c>
      <c r="G93" s="119" t="s">
        <v>368</v>
      </c>
      <c r="H93" s="344">
        <v>2023</v>
      </c>
      <c r="I93" s="342" t="s">
        <v>93</v>
      </c>
      <c r="J93" s="345" t="s">
        <v>99</v>
      </c>
      <c r="K93" s="355"/>
    </row>
    <row r="94" spans="1:11" ht="57.75" customHeight="1" thickBot="1">
      <c r="A94" s="70" t="s">
        <v>26</v>
      </c>
      <c r="B94" s="69" t="s">
        <v>167</v>
      </c>
      <c r="C94" s="69" t="s">
        <v>28</v>
      </c>
      <c r="D94" s="69" t="s">
        <v>26</v>
      </c>
      <c r="E94" s="76" t="s">
        <v>216</v>
      </c>
      <c r="F94" s="325" t="s">
        <v>217</v>
      </c>
      <c r="G94" s="119" t="s">
        <v>368</v>
      </c>
      <c r="H94" s="344">
        <v>2023</v>
      </c>
      <c r="I94" s="342" t="s">
        <v>94</v>
      </c>
      <c r="J94" s="358" t="s">
        <v>552</v>
      </c>
      <c r="K94" s="355"/>
    </row>
    <row r="95" spans="1:11" ht="51.75" customHeight="1">
      <c r="A95" s="70" t="s">
        <v>26</v>
      </c>
      <c r="B95" s="69" t="s">
        <v>167</v>
      </c>
      <c r="C95" s="69" t="s">
        <v>28</v>
      </c>
      <c r="D95" s="69" t="s">
        <v>36</v>
      </c>
      <c r="E95" s="77" t="s">
        <v>218</v>
      </c>
      <c r="F95" s="326" t="s">
        <v>219</v>
      </c>
      <c r="G95" s="119" t="s">
        <v>368</v>
      </c>
      <c r="H95" s="344">
        <v>2023</v>
      </c>
      <c r="I95" s="342" t="s">
        <v>95</v>
      </c>
      <c r="J95" s="345" t="s">
        <v>591</v>
      </c>
      <c r="K95" s="355"/>
    </row>
    <row r="96" spans="1:11" ht="33.75" customHeight="1">
      <c r="A96" s="70" t="s">
        <v>26</v>
      </c>
      <c r="B96" s="69" t="s">
        <v>167</v>
      </c>
      <c r="C96" s="69" t="s">
        <v>28</v>
      </c>
      <c r="D96" s="69" t="s">
        <v>41</v>
      </c>
      <c r="E96" s="78" t="s">
        <v>220</v>
      </c>
      <c r="F96" s="332" t="s">
        <v>34</v>
      </c>
      <c r="G96" s="119" t="s">
        <v>368</v>
      </c>
      <c r="H96" s="344">
        <v>2023</v>
      </c>
      <c r="I96" s="342"/>
      <c r="J96" s="345" t="s">
        <v>100</v>
      </c>
      <c r="K96" s="355"/>
    </row>
    <row r="97" spans="1:11" ht="92.25" customHeight="1" thickBot="1">
      <c r="A97" s="70" t="s">
        <v>26</v>
      </c>
      <c r="B97" s="69" t="s">
        <v>167</v>
      </c>
      <c r="C97" s="69" t="s">
        <v>28</v>
      </c>
      <c r="D97" s="69" t="s">
        <v>47</v>
      </c>
      <c r="E97" s="78" t="s">
        <v>221</v>
      </c>
      <c r="F97" s="359" t="s">
        <v>213</v>
      </c>
      <c r="G97" s="119" t="s">
        <v>368</v>
      </c>
      <c r="H97" s="344">
        <v>2023</v>
      </c>
      <c r="I97" s="342" t="s">
        <v>96</v>
      </c>
      <c r="J97" s="345" t="s">
        <v>555</v>
      </c>
      <c r="K97" s="355"/>
    </row>
    <row r="98" spans="1:11" ht="33.75" customHeight="1" thickBot="1">
      <c r="A98" s="70" t="s">
        <v>26</v>
      </c>
      <c r="B98" s="69" t="s">
        <v>167</v>
      </c>
      <c r="C98" s="69" t="s">
        <v>28</v>
      </c>
      <c r="D98" s="69" t="s">
        <v>48</v>
      </c>
      <c r="E98" s="79" t="s">
        <v>223</v>
      </c>
      <c r="F98" s="327" t="s">
        <v>222</v>
      </c>
      <c r="G98" s="119" t="s">
        <v>368</v>
      </c>
      <c r="H98" s="344">
        <v>2023</v>
      </c>
      <c r="I98" s="342"/>
      <c r="J98" s="345" t="s">
        <v>97</v>
      </c>
      <c r="K98" s="355"/>
    </row>
    <row r="99" spans="1:11" ht="44.25" customHeight="1" thickBot="1">
      <c r="A99" s="70" t="s">
        <v>26</v>
      </c>
      <c r="B99" s="69" t="s">
        <v>167</v>
      </c>
      <c r="C99" s="69" t="s">
        <v>28</v>
      </c>
      <c r="D99" s="69" t="s">
        <v>51</v>
      </c>
      <c r="E99" s="76" t="s">
        <v>224</v>
      </c>
      <c r="F99" s="327" t="s">
        <v>222</v>
      </c>
      <c r="G99" s="119" t="s">
        <v>368</v>
      </c>
      <c r="H99" s="344">
        <v>2023</v>
      </c>
      <c r="I99" s="342"/>
      <c r="J99" s="345" t="s">
        <v>101</v>
      </c>
      <c r="K99" s="355"/>
    </row>
    <row r="100" spans="1:11" ht="47.25" customHeight="1" thickBot="1">
      <c r="A100" s="70" t="s">
        <v>26</v>
      </c>
      <c r="B100" s="69" t="s">
        <v>167</v>
      </c>
      <c r="C100" s="69" t="s">
        <v>28</v>
      </c>
      <c r="D100" s="69" t="s">
        <v>122</v>
      </c>
      <c r="E100" s="76" t="s">
        <v>225</v>
      </c>
      <c r="F100" s="332" t="s">
        <v>30</v>
      </c>
      <c r="G100" s="119" t="s">
        <v>368</v>
      </c>
      <c r="H100" s="344">
        <v>2023</v>
      </c>
      <c r="I100" s="342"/>
      <c r="J100" s="345" t="s">
        <v>367</v>
      </c>
      <c r="K100" s="355"/>
    </row>
    <row r="101" spans="1:11" ht="63" customHeight="1">
      <c r="A101" s="70" t="s">
        <v>26</v>
      </c>
      <c r="B101" s="69" t="s">
        <v>167</v>
      </c>
      <c r="C101" s="69" t="s">
        <v>28</v>
      </c>
      <c r="D101" s="69" t="s">
        <v>124</v>
      </c>
      <c r="E101" s="78" t="s">
        <v>226</v>
      </c>
      <c r="F101" s="332" t="s">
        <v>222</v>
      </c>
      <c r="G101" s="119" t="s">
        <v>368</v>
      </c>
      <c r="H101" s="344">
        <v>2023</v>
      </c>
      <c r="I101" s="342" t="s">
        <v>227</v>
      </c>
      <c r="J101" s="345" t="s">
        <v>98</v>
      </c>
      <c r="K101" s="355"/>
    </row>
    <row r="102" spans="1:11" ht="27" customHeight="1">
      <c r="A102" s="231" t="s">
        <v>26</v>
      </c>
      <c r="B102" s="231" t="s">
        <v>170</v>
      </c>
      <c r="C102" s="231"/>
      <c r="D102" s="231"/>
      <c r="E102" s="337" t="s">
        <v>228</v>
      </c>
      <c r="F102" s="338"/>
      <c r="G102" s="338"/>
      <c r="H102" s="344">
        <v>2023</v>
      </c>
      <c r="I102" s="339"/>
      <c r="J102" s="328"/>
      <c r="K102" s="329"/>
    </row>
    <row r="103" spans="1:11" ht="59.25" customHeight="1">
      <c r="A103" s="228" t="s">
        <v>26</v>
      </c>
      <c r="B103" s="229" t="s">
        <v>170</v>
      </c>
      <c r="C103" s="229" t="s">
        <v>28</v>
      </c>
      <c r="D103" s="229"/>
      <c r="E103" s="119" t="s">
        <v>229</v>
      </c>
      <c r="F103" s="119"/>
      <c r="G103" s="119"/>
      <c r="H103" s="344">
        <v>2023</v>
      </c>
      <c r="I103" s="370"/>
      <c r="J103" s="328"/>
      <c r="K103" s="329"/>
    </row>
    <row r="104" spans="1:11" ht="73.5" customHeight="1">
      <c r="A104" s="228" t="s">
        <v>26</v>
      </c>
      <c r="B104" s="229" t="s">
        <v>170</v>
      </c>
      <c r="C104" s="229" t="s">
        <v>28</v>
      </c>
      <c r="D104" s="286" t="s">
        <v>28</v>
      </c>
      <c r="E104" s="119" t="s">
        <v>235</v>
      </c>
      <c r="F104" s="119" t="s">
        <v>30</v>
      </c>
      <c r="G104" s="119" t="s">
        <v>368</v>
      </c>
      <c r="H104" s="344">
        <v>2023</v>
      </c>
      <c r="I104" s="119" t="s">
        <v>366</v>
      </c>
      <c r="J104" s="119" t="s">
        <v>452</v>
      </c>
      <c r="K104" s="329"/>
    </row>
    <row r="105" spans="1:11" ht="63" customHeight="1">
      <c r="A105" s="228" t="s">
        <v>26</v>
      </c>
      <c r="B105" s="229" t="s">
        <v>170</v>
      </c>
      <c r="C105" s="229" t="s">
        <v>28</v>
      </c>
      <c r="D105" s="286" t="s">
        <v>32</v>
      </c>
      <c r="E105" s="119" t="s">
        <v>236</v>
      </c>
      <c r="F105" s="119"/>
      <c r="G105" s="119" t="s">
        <v>368</v>
      </c>
      <c r="H105" s="344">
        <v>2023</v>
      </c>
      <c r="I105" s="119"/>
      <c r="J105" s="336" t="s">
        <v>551</v>
      </c>
      <c r="K105" s="329"/>
    </row>
    <row r="106" spans="1:11" ht="155.25" customHeight="1">
      <c r="A106" s="228" t="s">
        <v>26</v>
      </c>
      <c r="B106" s="229" t="s">
        <v>170</v>
      </c>
      <c r="C106" s="229" t="s">
        <v>28</v>
      </c>
      <c r="D106" s="287" t="s">
        <v>26</v>
      </c>
      <c r="E106" s="328" t="s">
        <v>110</v>
      </c>
      <c r="F106" s="119" t="s">
        <v>30</v>
      </c>
      <c r="G106" s="119" t="s">
        <v>368</v>
      </c>
      <c r="H106" s="344">
        <v>2023</v>
      </c>
      <c r="I106" s="343" t="s">
        <v>237</v>
      </c>
      <c r="J106" s="328" t="s">
        <v>550</v>
      </c>
      <c r="K106" s="329"/>
    </row>
    <row r="107" spans="1:11" ht="132.75" customHeight="1">
      <c r="A107" s="228" t="s">
        <v>26</v>
      </c>
      <c r="B107" s="229" t="s">
        <v>170</v>
      </c>
      <c r="C107" s="229" t="s">
        <v>28</v>
      </c>
      <c r="D107" s="287" t="s">
        <v>36</v>
      </c>
      <c r="E107" s="328" t="s">
        <v>238</v>
      </c>
      <c r="F107" s="119" t="s">
        <v>30</v>
      </c>
      <c r="G107" s="119" t="s">
        <v>368</v>
      </c>
      <c r="H107" s="344">
        <v>2023</v>
      </c>
      <c r="I107" s="119" t="s">
        <v>549</v>
      </c>
      <c r="J107" s="119" t="s">
        <v>453</v>
      </c>
      <c r="K107" s="329"/>
    </row>
    <row r="108" spans="1:11" ht="65.25" customHeight="1">
      <c r="A108" s="228" t="s">
        <v>26</v>
      </c>
      <c r="B108" s="229" t="s">
        <v>170</v>
      </c>
      <c r="C108" s="229" t="s">
        <v>28</v>
      </c>
      <c r="D108" s="287" t="s">
        <v>41</v>
      </c>
      <c r="E108" s="328" t="s">
        <v>239</v>
      </c>
      <c r="F108" s="119" t="s">
        <v>30</v>
      </c>
      <c r="G108" s="119" t="s">
        <v>368</v>
      </c>
      <c r="H108" s="344">
        <v>2023</v>
      </c>
      <c r="I108" s="119" t="s">
        <v>240</v>
      </c>
      <c r="J108" s="119" t="s">
        <v>445</v>
      </c>
      <c r="K108" s="329"/>
    </row>
    <row r="109" spans="1:11" ht="49.5" customHeight="1">
      <c r="A109" s="228" t="s">
        <v>26</v>
      </c>
      <c r="B109" s="229" t="s">
        <v>170</v>
      </c>
      <c r="C109" s="229" t="s">
        <v>28</v>
      </c>
      <c r="D109" s="287" t="s">
        <v>47</v>
      </c>
      <c r="E109" s="328" t="s">
        <v>428</v>
      </c>
      <c r="F109" s="119" t="s">
        <v>30</v>
      </c>
      <c r="G109" s="119" t="s">
        <v>368</v>
      </c>
      <c r="H109" s="344">
        <v>2023</v>
      </c>
      <c r="I109" s="119" t="s">
        <v>241</v>
      </c>
      <c r="J109" s="119" t="s">
        <v>451</v>
      </c>
      <c r="K109" s="329"/>
    </row>
    <row r="110" spans="1:11" ht="64.5" customHeight="1">
      <c r="A110" s="228" t="s">
        <v>26</v>
      </c>
      <c r="B110" s="229" t="s">
        <v>170</v>
      </c>
      <c r="C110" s="229" t="s">
        <v>28</v>
      </c>
      <c r="D110" s="287" t="s">
        <v>48</v>
      </c>
      <c r="E110" s="328" t="s">
        <v>242</v>
      </c>
      <c r="F110" s="119" t="s">
        <v>30</v>
      </c>
      <c r="G110" s="119" t="s">
        <v>368</v>
      </c>
      <c r="H110" s="344">
        <v>2023</v>
      </c>
      <c r="I110" s="119" t="s">
        <v>243</v>
      </c>
      <c r="J110" s="119" t="s">
        <v>548</v>
      </c>
      <c r="K110" s="329"/>
    </row>
    <row r="111" spans="1:11" ht="71.25" customHeight="1">
      <c r="A111" s="228" t="s">
        <v>26</v>
      </c>
      <c r="B111" s="229" t="s">
        <v>170</v>
      </c>
      <c r="C111" s="229" t="s">
        <v>28</v>
      </c>
      <c r="D111" s="288" t="s">
        <v>51</v>
      </c>
      <c r="E111" s="119" t="s">
        <v>244</v>
      </c>
      <c r="F111" s="119" t="s">
        <v>30</v>
      </c>
      <c r="G111" s="119" t="s">
        <v>368</v>
      </c>
      <c r="H111" s="344">
        <v>2023</v>
      </c>
      <c r="I111" s="119"/>
      <c r="J111" s="119"/>
      <c r="K111" s="329"/>
    </row>
    <row r="112" spans="1:11" ht="95.25" customHeight="1">
      <c r="A112" s="228" t="s">
        <v>26</v>
      </c>
      <c r="B112" s="229" t="s">
        <v>170</v>
      </c>
      <c r="C112" s="229" t="s">
        <v>28</v>
      </c>
      <c r="D112" s="229" t="s">
        <v>122</v>
      </c>
      <c r="E112" s="119" t="s">
        <v>102</v>
      </c>
      <c r="F112" s="119" t="s">
        <v>30</v>
      </c>
      <c r="G112" s="119" t="s">
        <v>368</v>
      </c>
      <c r="H112" s="344">
        <v>2023</v>
      </c>
      <c r="I112" s="343" t="s">
        <v>429</v>
      </c>
      <c r="J112" s="328" t="s">
        <v>454</v>
      </c>
      <c r="K112" s="329"/>
    </row>
    <row r="113" spans="1:11" ht="117" customHeight="1">
      <c r="A113" s="228" t="s">
        <v>26</v>
      </c>
      <c r="B113" s="229" t="s">
        <v>170</v>
      </c>
      <c r="C113" s="229" t="s">
        <v>28</v>
      </c>
      <c r="D113" s="229" t="s">
        <v>124</v>
      </c>
      <c r="E113" s="119" t="s">
        <v>245</v>
      </c>
      <c r="F113" s="119" t="s">
        <v>30</v>
      </c>
      <c r="G113" s="119" t="s">
        <v>368</v>
      </c>
      <c r="H113" s="344">
        <v>2023</v>
      </c>
      <c r="I113" s="119" t="s">
        <v>246</v>
      </c>
      <c r="J113" s="119" t="s">
        <v>446</v>
      </c>
      <c r="K113" s="329"/>
    </row>
    <row r="114" spans="1:11" ht="72.75" customHeight="1">
      <c r="A114" s="228" t="s">
        <v>26</v>
      </c>
      <c r="B114" s="229" t="s">
        <v>170</v>
      </c>
      <c r="C114" s="229" t="s">
        <v>28</v>
      </c>
      <c r="D114" s="286" t="s">
        <v>129</v>
      </c>
      <c r="E114" s="119" t="s">
        <v>247</v>
      </c>
      <c r="F114" s="119"/>
      <c r="G114" s="119" t="s">
        <v>368</v>
      </c>
      <c r="H114" s="344">
        <v>2023</v>
      </c>
      <c r="I114" s="119"/>
      <c r="J114" s="119" t="s">
        <v>547</v>
      </c>
      <c r="K114" s="329"/>
    </row>
    <row r="115" spans="1:11" ht="96" customHeight="1">
      <c r="A115" s="228" t="s">
        <v>26</v>
      </c>
      <c r="B115" s="229" t="s">
        <v>170</v>
      </c>
      <c r="C115" s="229" t="s">
        <v>28</v>
      </c>
      <c r="D115" s="229" t="s">
        <v>79</v>
      </c>
      <c r="E115" s="328" t="s">
        <v>248</v>
      </c>
      <c r="F115" s="119" t="s">
        <v>30</v>
      </c>
      <c r="G115" s="119" t="s">
        <v>368</v>
      </c>
      <c r="H115" s="344">
        <v>2023</v>
      </c>
      <c r="I115" s="343" t="s">
        <v>249</v>
      </c>
      <c r="J115" s="328" t="s">
        <v>455</v>
      </c>
      <c r="K115" s="329"/>
    </row>
    <row r="116" spans="1:11" ht="48.75" customHeight="1">
      <c r="A116" s="228" t="s">
        <v>26</v>
      </c>
      <c r="B116" s="229" t="s">
        <v>170</v>
      </c>
      <c r="C116" s="229" t="s">
        <v>28</v>
      </c>
      <c r="D116" s="229" t="s">
        <v>331</v>
      </c>
      <c r="E116" s="328" t="s">
        <v>250</v>
      </c>
      <c r="F116" s="119" t="s">
        <v>30</v>
      </c>
      <c r="G116" s="119" t="s">
        <v>368</v>
      </c>
      <c r="H116" s="344">
        <v>2023</v>
      </c>
      <c r="I116" s="343" t="s">
        <v>545</v>
      </c>
      <c r="J116" s="328" t="s">
        <v>546</v>
      </c>
      <c r="K116" s="329"/>
    </row>
    <row r="117" spans="1:11" ht="86.25" customHeight="1">
      <c r="A117" s="228" t="s">
        <v>26</v>
      </c>
      <c r="B117" s="229" t="s">
        <v>170</v>
      </c>
      <c r="C117" s="229" t="s">
        <v>28</v>
      </c>
      <c r="D117" s="229" t="s">
        <v>103</v>
      </c>
      <c r="E117" s="328" t="s">
        <v>251</v>
      </c>
      <c r="F117" s="119" t="s">
        <v>30</v>
      </c>
      <c r="G117" s="119" t="s">
        <v>368</v>
      </c>
      <c r="H117" s="344">
        <v>2023</v>
      </c>
      <c r="I117" s="328" t="s">
        <v>251</v>
      </c>
      <c r="J117" s="328" t="s">
        <v>448</v>
      </c>
      <c r="K117" s="329"/>
    </row>
    <row r="118" spans="1:11" ht="89.25" customHeight="1">
      <c r="A118" s="228" t="s">
        <v>26</v>
      </c>
      <c r="B118" s="229" t="s">
        <v>170</v>
      </c>
      <c r="C118" s="229" t="s">
        <v>28</v>
      </c>
      <c r="D118" s="229" t="s">
        <v>104</v>
      </c>
      <c r="E118" s="119" t="s">
        <v>255</v>
      </c>
      <c r="F118" s="119" t="s">
        <v>30</v>
      </c>
      <c r="G118" s="119" t="s">
        <v>368</v>
      </c>
      <c r="H118" s="344">
        <v>2023</v>
      </c>
      <c r="I118" s="343" t="s">
        <v>430</v>
      </c>
      <c r="J118" s="328" t="s">
        <v>544</v>
      </c>
      <c r="K118" s="329"/>
    </row>
    <row r="119" spans="1:11" ht="80.25" customHeight="1">
      <c r="A119" s="228" t="s">
        <v>26</v>
      </c>
      <c r="B119" s="229" t="s">
        <v>170</v>
      </c>
      <c r="C119" s="229" t="s">
        <v>28</v>
      </c>
      <c r="D119" s="229" t="s">
        <v>105</v>
      </c>
      <c r="E119" s="328" t="s">
        <v>256</v>
      </c>
      <c r="F119" s="119" t="s">
        <v>30</v>
      </c>
      <c r="G119" s="119" t="s">
        <v>368</v>
      </c>
      <c r="H119" s="344">
        <v>2023</v>
      </c>
      <c r="I119" s="343" t="s">
        <v>431</v>
      </c>
      <c r="J119" s="328" t="s">
        <v>456</v>
      </c>
      <c r="K119" s="329"/>
    </row>
    <row r="120" spans="1:11" ht="61.5" customHeight="1">
      <c r="A120" s="228" t="s">
        <v>26</v>
      </c>
      <c r="B120" s="229" t="s">
        <v>170</v>
      </c>
      <c r="C120" s="229" t="s">
        <v>28</v>
      </c>
      <c r="D120" s="229" t="s">
        <v>106</v>
      </c>
      <c r="E120" s="328" t="s">
        <v>257</v>
      </c>
      <c r="F120" s="119" t="s">
        <v>30</v>
      </c>
      <c r="G120" s="119" t="s">
        <v>368</v>
      </c>
      <c r="H120" s="344">
        <v>2023</v>
      </c>
      <c r="I120" s="328" t="s">
        <v>257</v>
      </c>
      <c r="J120" s="336" t="s">
        <v>447</v>
      </c>
      <c r="K120" s="329"/>
    </row>
    <row r="121" spans="1:11" ht="154.5" customHeight="1">
      <c r="A121" s="228" t="s">
        <v>26</v>
      </c>
      <c r="B121" s="229" t="s">
        <v>170</v>
      </c>
      <c r="C121" s="229" t="s">
        <v>28</v>
      </c>
      <c r="D121" s="229" t="s">
        <v>107</v>
      </c>
      <c r="E121" s="119" t="s">
        <v>444</v>
      </c>
      <c r="F121" s="119" t="s">
        <v>30</v>
      </c>
      <c r="G121" s="119" t="s">
        <v>368</v>
      </c>
      <c r="H121" s="344">
        <v>2023</v>
      </c>
      <c r="I121" s="343" t="s">
        <v>254</v>
      </c>
      <c r="J121" s="119" t="s">
        <v>543</v>
      </c>
      <c r="K121" s="329"/>
    </row>
    <row r="122" spans="1:11" ht="111" customHeight="1">
      <c r="A122" s="228" t="s">
        <v>26</v>
      </c>
      <c r="B122" s="229" t="s">
        <v>162</v>
      </c>
      <c r="C122" s="229" t="s">
        <v>28</v>
      </c>
      <c r="D122" s="289">
        <v>19</v>
      </c>
      <c r="E122" s="119" t="s">
        <v>234</v>
      </c>
      <c r="F122" s="119" t="s">
        <v>30</v>
      </c>
      <c r="G122" s="119" t="s">
        <v>368</v>
      </c>
      <c r="H122" s="344">
        <v>2023</v>
      </c>
      <c r="I122" s="343" t="s">
        <v>432</v>
      </c>
      <c r="J122" s="336" t="s">
        <v>542</v>
      </c>
      <c r="K122" s="329"/>
    </row>
    <row r="123" spans="1:11" ht="134.25" customHeight="1">
      <c r="A123" s="228" t="s">
        <v>26</v>
      </c>
      <c r="B123" s="229" t="s">
        <v>170</v>
      </c>
      <c r="C123" s="229" t="s">
        <v>28</v>
      </c>
      <c r="D123" s="229" t="s">
        <v>108</v>
      </c>
      <c r="E123" s="119" t="s">
        <v>231</v>
      </c>
      <c r="F123" s="119" t="s">
        <v>30</v>
      </c>
      <c r="G123" s="119" t="s">
        <v>368</v>
      </c>
      <c r="H123" s="344">
        <v>2023</v>
      </c>
      <c r="I123" s="343" t="s">
        <v>232</v>
      </c>
      <c r="J123" s="119" t="s">
        <v>457</v>
      </c>
      <c r="K123" s="329"/>
    </row>
    <row r="124" spans="1:11" ht="81.75" customHeight="1">
      <c r="A124" s="228" t="s">
        <v>26</v>
      </c>
      <c r="B124" s="229" t="s">
        <v>170</v>
      </c>
      <c r="C124" s="229" t="s">
        <v>28</v>
      </c>
      <c r="D124" s="229" t="s">
        <v>109</v>
      </c>
      <c r="E124" s="328" t="s">
        <v>252</v>
      </c>
      <c r="F124" s="119" t="s">
        <v>30</v>
      </c>
      <c r="G124" s="119" t="s">
        <v>368</v>
      </c>
      <c r="H124" s="344">
        <v>2023</v>
      </c>
      <c r="I124" s="343" t="s">
        <v>253</v>
      </c>
      <c r="J124" s="119" t="s">
        <v>448</v>
      </c>
      <c r="K124" s="329"/>
    </row>
    <row r="125" spans="1:11" ht="85.5" customHeight="1">
      <c r="A125" s="228" t="s">
        <v>26</v>
      </c>
      <c r="B125" s="229" t="s">
        <v>170</v>
      </c>
      <c r="C125" s="229" t="s">
        <v>28</v>
      </c>
      <c r="D125" s="229" t="s">
        <v>494</v>
      </c>
      <c r="E125" s="119" t="s">
        <v>230</v>
      </c>
      <c r="F125" s="119" t="s">
        <v>30</v>
      </c>
      <c r="G125" s="119" t="s">
        <v>368</v>
      </c>
      <c r="H125" s="344">
        <v>2023</v>
      </c>
      <c r="I125" s="343" t="s">
        <v>229</v>
      </c>
      <c r="J125" s="328" t="s">
        <v>449</v>
      </c>
      <c r="K125" s="329"/>
    </row>
    <row r="126" spans="1:11" ht="85.5" customHeight="1">
      <c r="A126" s="228" t="s">
        <v>26</v>
      </c>
      <c r="B126" s="229" t="s">
        <v>170</v>
      </c>
      <c r="C126" s="229" t="s">
        <v>28</v>
      </c>
      <c r="D126" s="289">
        <v>23</v>
      </c>
      <c r="E126" s="119" t="s">
        <v>233</v>
      </c>
      <c r="F126" s="119" t="s">
        <v>30</v>
      </c>
      <c r="G126" s="119" t="s">
        <v>368</v>
      </c>
      <c r="H126" s="344">
        <v>2023</v>
      </c>
      <c r="I126" s="343" t="s">
        <v>233</v>
      </c>
      <c r="J126" s="119" t="s">
        <v>450</v>
      </c>
      <c r="K126" s="329"/>
    </row>
    <row r="127" ht="15" customHeight="1">
      <c r="H127" s="102"/>
    </row>
    <row r="128" ht="15" customHeight="1">
      <c r="H128" s="102"/>
    </row>
    <row r="129" ht="15" customHeight="1"/>
    <row r="130" ht="15" customHeight="1"/>
    <row r="131" ht="15" customHeight="1"/>
    <row r="132" ht="15" customHeight="1"/>
    <row r="133" ht="15" customHeight="1"/>
    <row r="134" ht="15" customHeight="1"/>
  </sheetData>
  <sheetProtection selectLockedCells="1" selectUnlockedCells="1"/>
  <mergeCells count="21">
    <mergeCell ref="A2:I2"/>
    <mergeCell ref="A4:K4"/>
    <mergeCell ref="A9:D9"/>
    <mergeCell ref="E9:E10"/>
    <mergeCell ref="F9:F10"/>
    <mergeCell ref="I59:I63"/>
    <mergeCell ref="K9:K10"/>
    <mergeCell ref="K59:K62"/>
    <mergeCell ref="C59:C63"/>
    <mergeCell ref="A59:A63"/>
    <mergeCell ref="B59:B63"/>
    <mergeCell ref="E59:E63"/>
    <mergeCell ref="J9:J10"/>
    <mergeCell ref="F59:F63"/>
    <mergeCell ref="G59:G63"/>
    <mergeCell ref="G9:G10"/>
    <mergeCell ref="D59:D63"/>
    <mergeCell ref="H9:H10"/>
    <mergeCell ref="H59:H63"/>
    <mergeCell ref="I9:I10"/>
    <mergeCell ref="J59:J63"/>
  </mergeCells>
  <hyperlinks>
    <hyperlink ref="E22" r:id="rId1" display="Публикация анонсов мероприятий на официальном сайте муниципального образования «Вавожский район»"/>
  </hyperlinks>
  <printOptions/>
  <pageMargins left="0.5902777777777778" right="0.5902777777777778" top="0.7875" bottom="0.7875" header="0.5118055555555555" footer="0.31527777777777777"/>
  <pageSetup fitToHeight="0" fitToWidth="1" horizontalDpi="300" verticalDpi="300" orientation="landscape" paperSize="9" scale="80" r:id="rId2"/>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zoomScalePageLayoutView="0" workbookViewId="0" topLeftCell="A1">
      <selection activeCell="H21" sqref="H21"/>
    </sheetView>
  </sheetViews>
  <sheetFormatPr defaultColWidth="9.140625" defaultRowHeight="15" customHeight="1"/>
  <cols>
    <col min="1" max="2" width="4.7109375" style="0" customWidth="1"/>
    <col min="3" max="3" width="22.7109375" style="0" customWidth="1"/>
    <col min="4" max="4" width="17.7109375" style="0" customWidth="1"/>
    <col min="5" max="5" width="12.57421875" style="0" customWidth="1"/>
    <col min="6" max="6" width="16.421875" style="0" customWidth="1"/>
    <col min="7" max="7" width="21.7109375" style="0" customWidth="1"/>
    <col min="8" max="8" width="24.57421875" style="0" customWidth="1"/>
    <col min="9" max="11" width="0" style="0" hidden="1" customWidth="1"/>
  </cols>
  <sheetData>
    <row r="1" spans="1:8" s="4" customFormat="1" ht="13.5" customHeight="1">
      <c r="A1" s="2"/>
      <c r="B1" s="2"/>
      <c r="C1" s="3"/>
      <c r="D1" s="3"/>
      <c r="E1" s="3"/>
      <c r="F1" s="3"/>
      <c r="G1" s="3"/>
      <c r="H1" s="3"/>
    </row>
    <row r="2" spans="1:8" s="4" customFormat="1" ht="13.5" customHeight="1">
      <c r="A2" s="455" t="s">
        <v>258</v>
      </c>
      <c r="B2" s="455"/>
      <c r="C2" s="455"/>
      <c r="D2" s="455"/>
      <c r="E2" s="455"/>
      <c r="F2" s="455"/>
      <c r="G2" s="455"/>
      <c r="H2" s="455"/>
    </row>
    <row r="3" spans="1:8" s="4" customFormat="1" ht="13.5" customHeight="1">
      <c r="A3" s="16"/>
      <c r="B3" s="6"/>
      <c r="C3" s="6"/>
      <c r="D3" s="6"/>
      <c r="E3" s="6"/>
      <c r="F3" s="6"/>
      <c r="G3" s="6"/>
      <c r="H3" s="6"/>
    </row>
    <row r="4" spans="1:8" s="4" customFormat="1" ht="13.5" customHeight="1">
      <c r="A4" s="456" t="s">
        <v>537</v>
      </c>
      <c r="B4" s="456"/>
      <c r="C4" s="456"/>
      <c r="D4" s="456"/>
      <c r="E4" s="456"/>
      <c r="F4" s="456"/>
      <c r="G4" s="456"/>
      <c r="H4" s="456"/>
    </row>
    <row r="5" spans="1:8" s="4" customFormat="1" ht="13.5" customHeight="1">
      <c r="A5" s="16"/>
      <c r="B5" s="6"/>
      <c r="C5" s="6"/>
      <c r="D5" s="6"/>
      <c r="E5" s="6"/>
      <c r="F5" s="6"/>
      <c r="G5" s="6"/>
      <c r="H5" s="6"/>
    </row>
    <row r="6" spans="1:8" s="4" customFormat="1" ht="13.5" customHeight="1">
      <c r="A6" s="16"/>
      <c r="B6" s="6"/>
      <c r="C6" s="6"/>
      <c r="D6" s="6"/>
      <c r="E6" s="6"/>
      <c r="F6" s="6"/>
      <c r="G6" s="6"/>
      <c r="H6" s="6"/>
    </row>
    <row r="7" spans="1:9" s="4" customFormat="1" ht="25.5" customHeight="1">
      <c r="A7" s="457" t="s">
        <v>2</v>
      </c>
      <c r="B7" s="457"/>
      <c r="C7" s="457"/>
      <c r="D7" s="457" t="s">
        <v>538</v>
      </c>
      <c r="E7" s="457"/>
      <c r="F7" s="457"/>
      <c r="G7" s="457"/>
      <c r="H7" s="457"/>
      <c r="I7" s="17"/>
    </row>
    <row r="8" spans="1:8" s="4" customFormat="1" ht="13.5" customHeight="1">
      <c r="A8" s="2"/>
      <c r="B8" s="2"/>
      <c r="C8" s="3"/>
      <c r="D8" s="3"/>
      <c r="E8" s="3"/>
      <c r="F8" s="3"/>
      <c r="G8" s="3"/>
      <c r="H8" s="3"/>
    </row>
    <row r="9" spans="1:11" ht="12.75" customHeight="1">
      <c r="A9" s="420" t="s">
        <v>3</v>
      </c>
      <c r="B9" s="420"/>
      <c r="C9" s="418" t="s">
        <v>260</v>
      </c>
      <c r="D9" s="418" t="s">
        <v>261</v>
      </c>
      <c r="E9" s="418" t="s">
        <v>262</v>
      </c>
      <c r="F9" s="418" t="s">
        <v>263</v>
      </c>
      <c r="G9" s="418" t="s">
        <v>264</v>
      </c>
      <c r="H9" s="418" t="s">
        <v>265</v>
      </c>
      <c r="I9" s="234"/>
      <c r="J9" s="234"/>
      <c r="K9" s="234"/>
    </row>
    <row r="10" spans="1:11" ht="33.75" customHeight="1">
      <c r="A10" s="420"/>
      <c r="B10" s="420"/>
      <c r="C10" s="418" t="s">
        <v>266</v>
      </c>
      <c r="D10" s="418" t="s">
        <v>261</v>
      </c>
      <c r="E10" s="418"/>
      <c r="F10" s="418"/>
      <c r="G10" s="418"/>
      <c r="H10" s="418"/>
      <c r="I10" s="234"/>
      <c r="J10" s="234"/>
      <c r="K10" s="234"/>
    </row>
    <row r="11" spans="1:11" ht="18" customHeight="1">
      <c r="A11" s="300" t="s">
        <v>14</v>
      </c>
      <c r="B11" s="300" t="s">
        <v>15</v>
      </c>
      <c r="C11" s="418"/>
      <c r="D11" s="418"/>
      <c r="E11" s="418"/>
      <c r="F11" s="418"/>
      <c r="G11" s="418"/>
      <c r="H11" s="418"/>
      <c r="I11" s="234"/>
      <c r="J11" s="234"/>
      <c r="K11" s="234"/>
    </row>
    <row r="12" spans="1:11" ht="17.25" customHeight="1">
      <c r="A12" s="136" t="s">
        <v>26</v>
      </c>
      <c r="B12" s="136" t="s">
        <v>27</v>
      </c>
      <c r="C12" s="454" t="s">
        <v>267</v>
      </c>
      <c r="D12" s="454"/>
      <c r="E12" s="454"/>
      <c r="F12" s="454"/>
      <c r="G12" s="454"/>
      <c r="H12" s="454"/>
      <c r="I12" s="454"/>
      <c r="J12" s="454"/>
      <c r="K12" s="454"/>
    </row>
    <row r="13" spans="1:11" ht="33.75" customHeight="1">
      <c r="A13" s="136" t="s">
        <v>26</v>
      </c>
      <c r="B13" s="136" t="s">
        <v>27</v>
      </c>
      <c r="C13" s="282" t="s">
        <v>268</v>
      </c>
      <c r="D13" s="230" t="s">
        <v>269</v>
      </c>
      <c r="E13" s="283">
        <v>0</v>
      </c>
      <c r="F13" s="283">
        <v>0</v>
      </c>
      <c r="G13" s="283">
        <v>0</v>
      </c>
      <c r="H13" s="284"/>
      <c r="I13" s="285"/>
      <c r="J13" s="285"/>
      <c r="K13" s="285"/>
    </row>
    <row r="14" spans="1:11" ht="15" customHeight="1">
      <c r="A14" s="136" t="s">
        <v>26</v>
      </c>
      <c r="B14" s="136" t="s">
        <v>131</v>
      </c>
      <c r="C14" s="454" t="s">
        <v>270</v>
      </c>
      <c r="D14" s="454"/>
      <c r="E14" s="454"/>
      <c r="F14" s="454"/>
      <c r="G14" s="454"/>
      <c r="H14" s="454"/>
      <c r="I14" s="454"/>
      <c r="J14" s="454"/>
      <c r="K14" s="454"/>
    </row>
    <row r="15" spans="1:11" ht="33.75" customHeight="1">
      <c r="A15" s="136" t="s">
        <v>26</v>
      </c>
      <c r="B15" s="136" t="s">
        <v>131</v>
      </c>
      <c r="C15" s="282" t="s">
        <v>271</v>
      </c>
      <c r="D15" s="230" t="s">
        <v>269</v>
      </c>
      <c r="E15" s="283">
        <v>0</v>
      </c>
      <c r="F15" s="283">
        <v>0</v>
      </c>
      <c r="G15" s="283">
        <v>0</v>
      </c>
      <c r="H15" s="284"/>
      <c r="I15" s="285"/>
      <c r="J15" s="285"/>
      <c r="K15" s="285"/>
    </row>
    <row r="16" spans="1:11" ht="15" customHeight="1">
      <c r="A16" s="136" t="s">
        <v>26</v>
      </c>
      <c r="B16" s="136" t="s">
        <v>147</v>
      </c>
      <c r="C16" s="454" t="s">
        <v>148</v>
      </c>
      <c r="D16" s="454"/>
      <c r="E16" s="454"/>
      <c r="F16" s="454"/>
      <c r="G16" s="454"/>
      <c r="H16" s="454"/>
      <c r="I16" s="454"/>
      <c r="J16" s="454"/>
      <c r="K16" s="454"/>
    </row>
    <row r="17" spans="1:11" ht="33.75" customHeight="1">
      <c r="A17" s="136" t="s">
        <v>26</v>
      </c>
      <c r="B17" s="136" t="s">
        <v>147</v>
      </c>
      <c r="C17" s="282" t="s">
        <v>272</v>
      </c>
      <c r="D17" s="230" t="s">
        <v>269</v>
      </c>
      <c r="E17" s="283">
        <v>0</v>
      </c>
      <c r="F17" s="283">
        <v>0</v>
      </c>
      <c r="G17" s="283">
        <v>0</v>
      </c>
      <c r="H17" s="284"/>
      <c r="I17" s="285"/>
      <c r="J17" s="285"/>
      <c r="K17" s="285"/>
    </row>
    <row r="18" spans="1:11" ht="15" customHeight="1">
      <c r="A18" s="136" t="s">
        <v>26</v>
      </c>
      <c r="B18" s="136" t="s">
        <v>162</v>
      </c>
      <c r="C18" s="454" t="s">
        <v>190</v>
      </c>
      <c r="D18" s="454"/>
      <c r="E18" s="454"/>
      <c r="F18" s="454"/>
      <c r="G18" s="454"/>
      <c r="H18" s="454"/>
      <c r="I18" s="454"/>
      <c r="J18" s="454"/>
      <c r="K18" s="454"/>
    </row>
    <row r="19" spans="1:11" ht="33.75" customHeight="1">
      <c r="A19" s="136" t="s">
        <v>26</v>
      </c>
      <c r="B19" s="136" t="s">
        <v>162</v>
      </c>
      <c r="C19" s="282" t="s">
        <v>273</v>
      </c>
      <c r="D19" s="230" t="s">
        <v>269</v>
      </c>
      <c r="E19" s="283">
        <v>0</v>
      </c>
      <c r="F19" s="283">
        <v>0</v>
      </c>
      <c r="G19" s="283">
        <v>0</v>
      </c>
      <c r="H19" s="395" t="s">
        <v>539</v>
      </c>
      <c r="I19" s="285"/>
      <c r="J19" s="285"/>
      <c r="K19" s="285"/>
    </row>
    <row r="20" spans="1:11" ht="15" customHeight="1">
      <c r="A20" s="136" t="s">
        <v>26</v>
      </c>
      <c r="B20" s="136" t="s">
        <v>164</v>
      </c>
      <c r="C20" s="454" t="s">
        <v>210</v>
      </c>
      <c r="D20" s="454"/>
      <c r="E20" s="454"/>
      <c r="F20" s="454"/>
      <c r="G20" s="454"/>
      <c r="H20" s="454"/>
      <c r="I20" s="454"/>
      <c r="J20" s="454"/>
      <c r="K20" s="454"/>
    </row>
    <row r="21" spans="1:11" ht="33.75" customHeight="1">
      <c r="A21" s="136" t="s">
        <v>26</v>
      </c>
      <c r="B21" s="136" t="s">
        <v>164</v>
      </c>
      <c r="C21" s="282" t="s">
        <v>500</v>
      </c>
      <c r="D21" s="230" t="s">
        <v>269</v>
      </c>
      <c r="E21" s="283">
        <v>0</v>
      </c>
      <c r="F21" s="283">
        <v>0</v>
      </c>
      <c r="G21" s="283">
        <v>0</v>
      </c>
      <c r="H21" s="284"/>
      <c r="I21" s="285"/>
      <c r="J21" s="285"/>
      <c r="K21" s="285"/>
    </row>
    <row r="22" spans="1:11" ht="15" customHeight="1">
      <c r="A22" s="136" t="s">
        <v>26</v>
      </c>
      <c r="B22" s="136" t="s">
        <v>167</v>
      </c>
      <c r="C22" s="454" t="s">
        <v>228</v>
      </c>
      <c r="D22" s="454"/>
      <c r="E22" s="454"/>
      <c r="F22" s="454"/>
      <c r="G22" s="454"/>
      <c r="H22" s="454"/>
      <c r="I22" s="454"/>
      <c r="J22" s="454"/>
      <c r="K22" s="454"/>
    </row>
    <row r="23" spans="1:11" ht="44.25" customHeight="1">
      <c r="A23" s="136" t="s">
        <v>26</v>
      </c>
      <c r="B23" s="136" t="s">
        <v>167</v>
      </c>
      <c r="C23" s="282" t="s">
        <v>274</v>
      </c>
      <c r="D23" s="230" t="s">
        <v>269</v>
      </c>
      <c r="E23" s="283">
        <v>0</v>
      </c>
      <c r="F23" s="283">
        <v>0</v>
      </c>
      <c r="G23" s="283">
        <v>0</v>
      </c>
      <c r="H23" s="284"/>
      <c r="I23" s="285"/>
      <c r="J23" s="285"/>
      <c r="K23" s="285"/>
    </row>
    <row r="26" ht="15" customHeight="1"/>
    <row r="27" ht="15" customHeight="1"/>
    <row r="32" ht="15" customHeight="1"/>
  </sheetData>
  <sheetProtection selectLockedCells="1" selectUnlockedCells="1"/>
  <mergeCells count="17">
    <mergeCell ref="A2:H2"/>
    <mergeCell ref="A4:H4"/>
    <mergeCell ref="A7:C7"/>
    <mergeCell ref="D7:H7"/>
    <mergeCell ref="A9:B10"/>
    <mergeCell ref="C9:C11"/>
    <mergeCell ref="D9:D11"/>
    <mergeCell ref="E9:E11"/>
    <mergeCell ref="C22:K22"/>
    <mergeCell ref="H9:H11"/>
    <mergeCell ref="C12:K12"/>
    <mergeCell ref="C14:K14"/>
    <mergeCell ref="C16:K16"/>
    <mergeCell ref="C18:K18"/>
    <mergeCell ref="C20:K20"/>
    <mergeCell ref="F9:F11"/>
    <mergeCell ref="G9:G11"/>
  </mergeCells>
  <printOptions/>
  <pageMargins left="0.5902777777777778" right="0.5902777777777778" top="0.7875" bottom="0.7875" header="0.5118055555555555" footer="0.31527777777777777"/>
  <pageSetup fitToHeight="1" fitToWidth="1" horizontalDpi="300" verticalDpi="300" orientation="landscape" paperSize="9" scale="88"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41"/>
  <sheetViews>
    <sheetView zoomScalePageLayoutView="0" workbookViewId="0" topLeftCell="A19">
      <selection activeCell="Q14" sqref="Q14"/>
    </sheetView>
  </sheetViews>
  <sheetFormatPr defaultColWidth="9.140625" defaultRowHeight="15" customHeight="1"/>
  <cols>
    <col min="1" max="1" width="5.7109375" style="0" customWidth="1"/>
    <col min="2" max="2" width="6.140625" style="0" customWidth="1"/>
    <col min="3" max="3" width="6.28125" style="0" customWidth="1"/>
    <col min="4" max="4" width="5.421875" style="0" customWidth="1"/>
    <col min="5" max="5" width="6.421875" style="0" customWidth="1"/>
    <col min="6" max="6" width="22.28125" style="0" customWidth="1"/>
    <col min="7" max="7" width="13.57421875" style="0" customWidth="1"/>
    <col min="8" max="8" width="9.28125" style="0" customWidth="1"/>
    <col min="9" max="13" width="10.7109375" style="0" customWidth="1"/>
    <col min="14" max="14" width="0" style="0" hidden="1" customWidth="1"/>
  </cols>
  <sheetData>
    <row r="1" spans="3:13" s="4" customFormat="1" ht="13.5" customHeight="1">
      <c r="C1" s="2"/>
      <c r="D1" s="2"/>
      <c r="E1" s="2"/>
      <c r="F1" s="2"/>
      <c r="G1" s="2"/>
      <c r="H1" s="2"/>
      <c r="I1" s="2"/>
      <c r="K1" s="486"/>
      <c r="L1" s="486"/>
      <c r="M1" s="486"/>
    </row>
    <row r="2" spans="3:13" s="4" customFormat="1" ht="13.5" customHeight="1">
      <c r="C2" s="2"/>
      <c r="D2" s="2"/>
      <c r="E2" s="2"/>
      <c r="F2" s="3"/>
      <c r="G2" s="3"/>
      <c r="H2" s="3"/>
      <c r="I2" s="3"/>
      <c r="J2" s="3"/>
      <c r="K2" s="3"/>
      <c r="L2" s="3"/>
      <c r="M2" s="3"/>
    </row>
    <row r="3" spans="3:13" s="4" customFormat="1" ht="13.5" customHeight="1">
      <c r="C3" s="487" t="s">
        <v>275</v>
      </c>
      <c r="D3" s="487"/>
      <c r="E3" s="487"/>
      <c r="F3" s="487"/>
      <c r="G3" s="487"/>
      <c r="H3" s="487"/>
      <c r="I3" s="487"/>
      <c r="J3" s="487"/>
      <c r="K3" s="487"/>
      <c r="L3" s="487"/>
      <c r="M3" s="487"/>
    </row>
    <row r="4" spans="3:13" s="4" customFormat="1" ht="13.5" customHeight="1">
      <c r="C4" s="18"/>
      <c r="D4" s="19"/>
      <c r="E4" s="19"/>
      <c r="F4" s="19"/>
      <c r="G4" s="19"/>
      <c r="H4" s="19"/>
      <c r="I4" s="19"/>
      <c r="J4" s="19"/>
      <c r="K4" s="19"/>
      <c r="L4" s="19"/>
      <c r="M4" s="19"/>
    </row>
    <row r="5" spans="3:13" s="4" customFormat="1" ht="28.5" customHeight="1">
      <c r="C5" s="488" t="s">
        <v>540</v>
      </c>
      <c r="D5" s="488"/>
      <c r="E5" s="488"/>
      <c r="F5" s="488"/>
      <c r="G5" s="488"/>
      <c r="H5" s="488"/>
      <c r="I5" s="488"/>
      <c r="J5" s="488"/>
      <c r="K5" s="488"/>
      <c r="L5" s="488"/>
      <c r="M5" s="488"/>
    </row>
    <row r="6" spans="3:13" s="4" customFormat="1" ht="13.5" customHeight="1">
      <c r="C6" s="18"/>
      <c r="D6" s="19"/>
      <c r="E6" s="19"/>
      <c r="F6" s="19"/>
      <c r="G6" s="19"/>
      <c r="H6" s="19"/>
      <c r="I6" s="19"/>
      <c r="J6" s="19"/>
      <c r="K6" s="19"/>
      <c r="L6" s="19"/>
      <c r="M6" s="19"/>
    </row>
    <row r="7" spans="3:13" s="4" customFormat="1" ht="13.5" customHeight="1">
      <c r="C7" s="18"/>
      <c r="D7" s="19"/>
      <c r="E7" s="19"/>
      <c r="F7" s="19"/>
      <c r="G7" s="19"/>
      <c r="H7" s="19"/>
      <c r="I7" s="19"/>
      <c r="J7" s="19"/>
      <c r="K7" s="19"/>
      <c r="L7" s="19"/>
      <c r="M7" s="19"/>
    </row>
    <row r="8" spans="3:13" s="4" customFormat="1" ht="25.5" customHeight="1">
      <c r="C8" s="457" t="s">
        <v>2</v>
      </c>
      <c r="D8" s="457"/>
      <c r="E8" s="457"/>
      <c r="F8" s="457"/>
      <c r="G8" s="457" t="s">
        <v>510</v>
      </c>
      <c r="H8" s="457"/>
      <c r="I8" s="457"/>
      <c r="J8" s="457"/>
      <c r="K8" s="457"/>
      <c r="L8" s="457"/>
      <c r="M8" s="457"/>
    </row>
    <row r="9" spans="3:13" s="4" customFormat="1" ht="13.5" customHeight="1">
      <c r="C9" s="2"/>
      <c r="D9" s="2"/>
      <c r="E9" s="2"/>
      <c r="F9" s="3"/>
      <c r="G9" s="3"/>
      <c r="H9" s="3"/>
      <c r="I9" s="3"/>
      <c r="J9" s="3"/>
      <c r="K9" s="3"/>
      <c r="L9" s="3"/>
      <c r="M9" s="3"/>
    </row>
    <row r="10" spans="1:14" ht="47.25" customHeight="1">
      <c r="A10" s="459" t="s">
        <v>3</v>
      </c>
      <c r="B10" s="459"/>
      <c r="C10" s="459"/>
      <c r="D10" s="459"/>
      <c r="E10" s="459" t="s">
        <v>276</v>
      </c>
      <c r="F10" s="459" t="s">
        <v>277</v>
      </c>
      <c r="G10" s="459" t="s">
        <v>278</v>
      </c>
      <c r="H10" s="459" t="s">
        <v>279</v>
      </c>
      <c r="I10" s="459" t="s">
        <v>280</v>
      </c>
      <c r="J10" s="459" t="s">
        <v>281</v>
      </c>
      <c r="K10" s="459" t="s">
        <v>282</v>
      </c>
      <c r="L10" s="459" t="s">
        <v>283</v>
      </c>
      <c r="M10" s="459" t="s">
        <v>284</v>
      </c>
      <c r="N10" s="85"/>
    </row>
    <row r="11" spans="1:14" ht="13.5" customHeight="1">
      <c r="A11" s="296" t="s">
        <v>14</v>
      </c>
      <c r="B11" s="296" t="s">
        <v>15</v>
      </c>
      <c r="C11" s="296" t="s">
        <v>23</v>
      </c>
      <c r="D11" s="296" t="s">
        <v>24</v>
      </c>
      <c r="E11" s="459"/>
      <c r="F11" s="459" t="s">
        <v>266</v>
      </c>
      <c r="G11" s="459" t="s">
        <v>261</v>
      </c>
      <c r="H11" s="459"/>
      <c r="I11" s="459"/>
      <c r="J11" s="459"/>
      <c r="K11" s="459"/>
      <c r="L11" s="459"/>
      <c r="M11" s="459"/>
      <c r="N11" s="85"/>
    </row>
    <row r="12" spans="1:14" ht="15.75" customHeight="1">
      <c r="A12" s="297" t="s">
        <v>26</v>
      </c>
      <c r="B12" s="298">
        <v>1</v>
      </c>
      <c r="C12" s="298"/>
      <c r="D12" s="592" t="s">
        <v>285</v>
      </c>
      <c r="E12" s="483"/>
      <c r="F12" s="483"/>
      <c r="G12" s="483"/>
      <c r="H12" s="483"/>
      <c r="I12" s="483"/>
      <c r="J12" s="483"/>
      <c r="K12" s="483"/>
      <c r="L12" s="483"/>
      <c r="M12" s="302"/>
      <c r="N12" s="180"/>
    </row>
    <row r="13" spans="1:14" ht="76.5" customHeight="1">
      <c r="A13" s="463" t="s">
        <v>26</v>
      </c>
      <c r="B13" s="463" t="s">
        <v>286</v>
      </c>
      <c r="C13" s="458"/>
      <c r="D13" s="482"/>
      <c r="E13" s="484">
        <v>127</v>
      </c>
      <c r="F13" s="181" t="s">
        <v>371</v>
      </c>
      <c r="G13" s="182" t="s">
        <v>288</v>
      </c>
      <c r="H13" s="154" t="s">
        <v>287</v>
      </c>
      <c r="I13" s="183">
        <v>110172</v>
      </c>
      <c r="J13" s="183">
        <v>110172</v>
      </c>
      <c r="K13" s="184">
        <v>112857</v>
      </c>
      <c r="L13" s="185">
        <f aca="true" t="shared" si="0" ref="L13:L19">K13/I13*100</f>
        <v>102.437098355299</v>
      </c>
      <c r="M13" s="185">
        <f aca="true" t="shared" si="1" ref="M13:M19">K13/J13*100</f>
        <v>102.437098355299</v>
      </c>
      <c r="N13" s="186"/>
    </row>
    <row r="14" spans="1:14" ht="76.5" customHeight="1">
      <c r="A14" s="463"/>
      <c r="B14" s="463"/>
      <c r="C14" s="458"/>
      <c r="D14" s="482"/>
      <c r="E14" s="485"/>
      <c r="F14" s="182" t="s">
        <v>372</v>
      </c>
      <c r="G14" s="182" t="s">
        <v>288</v>
      </c>
      <c r="H14" s="154" t="s">
        <v>287</v>
      </c>
      <c r="I14" s="183">
        <v>7000</v>
      </c>
      <c r="J14" s="183">
        <v>7000</v>
      </c>
      <c r="K14" s="184">
        <v>6774</v>
      </c>
      <c r="L14" s="185">
        <f t="shared" si="0"/>
        <v>96.77142857142857</v>
      </c>
      <c r="M14" s="185">
        <f t="shared" si="1"/>
        <v>96.77142857142857</v>
      </c>
      <c r="N14" s="186"/>
    </row>
    <row r="15" spans="1:14" ht="76.5" customHeight="1">
      <c r="A15" s="463"/>
      <c r="B15" s="463"/>
      <c r="C15" s="458"/>
      <c r="D15" s="482"/>
      <c r="E15" s="485"/>
      <c r="F15" s="182" t="s">
        <v>373</v>
      </c>
      <c r="G15" s="182" t="s">
        <v>288</v>
      </c>
      <c r="H15" s="154" t="s">
        <v>287</v>
      </c>
      <c r="I15" s="183">
        <v>10000</v>
      </c>
      <c r="J15" s="183">
        <v>10000</v>
      </c>
      <c r="K15" s="184">
        <v>10610</v>
      </c>
      <c r="L15" s="185">
        <f t="shared" si="0"/>
        <v>106.1</v>
      </c>
      <c r="M15" s="185">
        <f t="shared" si="1"/>
        <v>106.1</v>
      </c>
      <c r="N15" s="186"/>
    </row>
    <row r="16" spans="1:14" ht="89.25" customHeight="1">
      <c r="A16" s="463"/>
      <c r="B16" s="463"/>
      <c r="C16" s="458"/>
      <c r="D16" s="482"/>
      <c r="E16" s="484"/>
      <c r="F16" s="182" t="s">
        <v>374</v>
      </c>
      <c r="G16" s="182" t="s">
        <v>68</v>
      </c>
      <c r="H16" s="154" t="s">
        <v>287</v>
      </c>
      <c r="I16" s="183">
        <v>855</v>
      </c>
      <c r="J16" s="183">
        <v>855</v>
      </c>
      <c r="K16" s="184">
        <v>855</v>
      </c>
      <c r="L16" s="185">
        <f t="shared" si="0"/>
        <v>100</v>
      </c>
      <c r="M16" s="185">
        <f t="shared" si="1"/>
        <v>100</v>
      </c>
      <c r="N16" s="186"/>
    </row>
    <row r="17" spans="1:14" ht="89.25" customHeight="1">
      <c r="A17" s="463"/>
      <c r="B17" s="463"/>
      <c r="C17" s="458"/>
      <c r="D17" s="482"/>
      <c r="E17" s="485"/>
      <c r="F17" s="182" t="s">
        <v>375</v>
      </c>
      <c r="G17" s="182" t="s">
        <v>376</v>
      </c>
      <c r="H17" s="187"/>
      <c r="I17" s="188">
        <v>68400</v>
      </c>
      <c r="J17" s="188">
        <v>68400</v>
      </c>
      <c r="K17" s="189">
        <v>68472</v>
      </c>
      <c r="L17" s="185">
        <f t="shared" si="0"/>
        <v>100.10526315789474</v>
      </c>
      <c r="M17" s="185">
        <f t="shared" si="1"/>
        <v>100.10526315789474</v>
      </c>
      <c r="N17" s="186"/>
    </row>
    <row r="18" spans="1:14" ht="89.25" customHeight="1">
      <c r="A18" s="463"/>
      <c r="B18" s="463"/>
      <c r="C18" s="458"/>
      <c r="D18" s="482"/>
      <c r="E18" s="485"/>
      <c r="F18" s="182" t="s">
        <v>377</v>
      </c>
      <c r="G18" s="182"/>
      <c r="H18" s="187"/>
      <c r="I18" s="188">
        <v>4</v>
      </c>
      <c r="J18" s="188">
        <v>4</v>
      </c>
      <c r="K18" s="189">
        <v>4</v>
      </c>
      <c r="L18" s="185">
        <f t="shared" si="0"/>
        <v>100</v>
      </c>
      <c r="M18" s="185">
        <f t="shared" si="1"/>
        <v>100</v>
      </c>
      <c r="N18" s="186"/>
    </row>
    <row r="19" spans="1:15" ht="81" customHeight="1">
      <c r="A19" s="463"/>
      <c r="B19" s="463"/>
      <c r="C19" s="458"/>
      <c r="D19" s="482"/>
      <c r="E19" s="484"/>
      <c r="F19" s="190"/>
      <c r="G19" s="191" t="s">
        <v>289</v>
      </c>
      <c r="H19" s="192" t="s">
        <v>290</v>
      </c>
      <c r="I19" s="193">
        <v>16806.5</v>
      </c>
      <c r="J19" s="193">
        <v>16806.5</v>
      </c>
      <c r="K19" s="193">
        <v>16485.3</v>
      </c>
      <c r="L19" s="185">
        <f t="shared" si="0"/>
        <v>98.08883467705947</v>
      </c>
      <c r="M19" s="185">
        <f t="shared" si="1"/>
        <v>98.08883467705947</v>
      </c>
      <c r="N19" s="194"/>
      <c r="O19" s="86"/>
    </row>
    <row r="20" spans="1:14" ht="15" customHeight="1">
      <c r="A20" s="195" t="s">
        <v>26</v>
      </c>
      <c r="B20" s="195">
        <v>2</v>
      </c>
      <c r="C20" s="178"/>
      <c r="D20" s="179"/>
      <c r="E20" s="196"/>
      <c r="F20" s="492" t="s">
        <v>270</v>
      </c>
      <c r="G20" s="492"/>
      <c r="H20" s="492"/>
      <c r="I20" s="492"/>
      <c r="J20" s="492"/>
      <c r="K20" s="492"/>
      <c r="L20" s="492"/>
      <c r="M20" s="492"/>
      <c r="N20" s="492"/>
    </row>
    <row r="21" spans="1:14" ht="64.5" customHeight="1">
      <c r="A21" s="475" t="s">
        <v>26</v>
      </c>
      <c r="B21" s="475" t="s">
        <v>131</v>
      </c>
      <c r="C21" s="458"/>
      <c r="D21" s="458"/>
      <c r="E21" s="458" t="s">
        <v>292</v>
      </c>
      <c r="F21" s="197" t="s">
        <v>69</v>
      </c>
      <c r="G21" s="197" t="s">
        <v>294</v>
      </c>
      <c r="H21" s="198" t="s">
        <v>293</v>
      </c>
      <c r="I21" s="199">
        <v>165</v>
      </c>
      <c r="J21" s="200">
        <v>165</v>
      </c>
      <c r="K21" s="200">
        <v>172</v>
      </c>
      <c r="L21" s="201">
        <f>K21/I21*100</f>
        <v>104.24242424242425</v>
      </c>
      <c r="M21" s="201">
        <f>K21/J21*100</f>
        <v>104.24242424242425</v>
      </c>
      <c r="N21" s="186"/>
    </row>
    <row r="22" spans="1:14" ht="87" customHeight="1">
      <c r="A22" s="475"/>
      <c r="B22" s="475"/>
      <c r="C22" s="458"/>
      <c r="D22" s="458"/>
      <c r="E22" s="458"/>
      <c r="F22" s="489" t="s">
        <v>111</v>
      </c>
      <c r="G22" s="435" t="s">
        <v>506</v>
      </c>
      <c r="H22" s="478" t="s">
        <v>112</v>
      </c>
      <c r="I22" s="468">
        <v>5</v>
      </c>
      <c r="J22" s="471">
        <v>27</v>
      </c>
      <c r="K22" s="471">
        <v>26</v>
      </c>
      <c r="L22" s="472">
        <f>K22/I22*100</f>
        <v>520</v>
      </c>
      <c r="M22" s="472">
        <f>K22/J22*100</f>
        <v>96.29629629629629</v>
      </c>
      <c r="N22" s="476">
        <v>1</v>
      </c>
    </row>
    <row r="23" spans="1:14" ht="20.25" customHeight="1">
      <c r="A23" s="475"/>
      <c r="B23" s="475"/>
      <c r="C23" s="458"/>
      <c r="D23" s="458"/>
      <c r="E23" s="458"/>
      <c r="F23" s="490"/>
      <c r="G23" s="436"/>
      <c r="H23" s="479"/>
      <c r="I23" s="469"/>
      <c r="J23" s="469"/>
      <c r="K23" s="469"/>
      <c r="L23" s="473"/>
      <c r="M23" s="473"/>
      <c r="N23" s="477"/>
    </row>
    <row r="24" spans="1:14" ht="20.25" customHeight="1">
      <c r="A24" s="475"/>
      <c r="B24" s="475"/>
      <c r="C24" s="458"/>
      <c r="D24" s="458"/>
      <c r="E24" s="481"/>
      <c r="F24" s="490"/>
      <c r="G24" s="436"/>
      <c r="H24" s="479"/>
      <c r="I24" s="469"/>
      <c r="J24" s="469"/>
      <c r="K24" s="469"/>
      <c r="L24" s="473"/>
      <c r="M24" s="473"/>
      <c r="N24" s="202">
        <v>2</v>
      </c>
    </row>
    <row r="25" spans="1:14" ht="18" customHeight="1">
      <c r="A25" s="475"/>
      <c r="B25" s="475"/>
      <c r="C25" s="458"/>
      <c r="D25" s="458"/>
      <c r="E25" s="481"/>
      <c r="F25" s="491"/>
      <c r="G25" s="437"/>
      <c r="H25" s="479"/>
      <c r="I25" s="470"/>
      <c r="J25" s="470"/>
      <c r="K25" s="470"/>
      <c r="L25" s="474"/>
      <c r="M25" s="474"/>
      <c r="N25" s="203">
        <v>2</v>
      </c>
    </row>
    <row r="26" spans="1:14" ht="38.25" customHeight="1">
      <c r="A26" s="475"/>
      <c r="B26" s="475"/>
      <c r="C26" s="458"/>
      <c r="D26" s="458"/>
      <c r="E26" s="481"/>
      <c r="F26" s="204" t="s">
        <v>111</v>
      </c>
      <c r="G26" s="205" t="s">
        <v>507</v>
      </c>
      <c r="H26" s="479"/>
      <c r="I26" s="206">
        <v>1334</v>
      </c>
      <c r="J26" s="207">
        <v>1334</v>
      </c>
      <c r="K26" s="202">
        <v>1299</v>
      </c>
      <c r="L26" s="202">
        <f>K26/I26*100</f>
        <v>97.37631184407796</v>
      </c>
      <c r="M26" s="202">
        <f>K26/J26*100</f>
        <v>97.37631184407796</v>
      </c>
      <c r="N26" s="203">
        <v>12</v>
      </c>
    </row>
    <row r="27" spans="1:14" ht="93.75" customHeight="1">
      <c r="A27" s="475"/>
      <c r="B27" s="475"/>
      <c r="C27" s="458"/>
      <c r="D27" s="458"/>
      <c r="E27" s="481"/>
      <c r="F27" s="208" t="s">
        <v>111</v>
      </c>
      <c r="G27" s="208" t="s">
        <v>508</v>
      </c>
      <c r="H27" s="480"/>
      <c r="I27" s="202">
        <v>320</v>
      </c>
      <c r="J27" s="202">
        <v>320</v>
      </c>
      <c r="K27" s="203">
        <v>330</v>
      </c>
      <c r="L27" s="202">
        <f>K27/I27*100</f>
        <v>103.125</v>
      </c>
      <c r="M27" s="202">
        <f>K27/J27*100</f>
        <v>103.125</v>
      </c>
      <c r="N27" s="203">
        <v>1755</v>
      </c>
    </row>
    <row r="28" spans="1:15" ht="87.75" customHeight="1">
      <c r="A28" s="475"/>
      <c r="B28" s="475"/>
      <c r="C28" s="458"/>
      <c r="D28" s="458"/>
      <c r="E28" s="458"/>
      <c r="F28" s="209"/>
      <c r="G28" s="133" t="s">
        <v>291</v>
      </c>
      <c r="H28" s="110" t="s">
        <v>290</v>
      </c>
      <c r="I28" s="404">
        <v>36611.7</v>
      </c>
      <c r="J28" s="405">
        <v>36611.7</v>
      </c>
      <c r="K28" s="396">
        <v>35881.4</v>
      </c>
      <c r="L28" s="406">
        <f>K28/I28*100</f>
        <v>98.00528246434884</v>
      </c>
      <c r="M28" s="406">
        <f>K28/J28*100</f>
        <v>98.00528246434884</v>
      </c>
      <c r="N28" s="210"/>
      <c r="O28" t="s">
        <v>533</v>
      </c>
    </row>
    <row r="29" spans="1:14" ht="15" customHeight="1">
      <c r="A29" s="178" t="s">
        <v>26</v>
      </c>
      <c r="B29" s="179">
        <v>3</v>
      </c>
      <c r="C29" s="180"/>
      <c r="D29" s="180"/>
      <c r="E29" s="179"/>
      <c r="F29" s="460" t="s">
        <v>148</v>
      </c>
      <c r="G29" s="461"/>
      <c r="H29" s="461"/>
      <c r="I29" s="461"/>
      <c r="J29" s="461"/>
      <c r="K29" s="461"/>
      <c r="L29" s="461"/>
      <c r="M29" s="461"/>
      <c r="N29" s="462"/>
    </row>
    <row r="30" spans="1:14" ht="39" customHeight="1">
      <c r="A30" s="463" t="s">
        <v>26</v>
      </c>
      <c r="B30" s="464">
        <v>3</v>
      </c>
      <c r="C30" s="458"/>
      <c r="D30" s="458"/>
      <c r="E30" s="458" t="s">
        <v>292</v>
      </c>
      <c r="F30" s="181" t="s">
        <v>70</v>
      </c>
      <c r="G30" s="211" t="s">
        <v>71</v>
      </c>
      <c r="H30" s="212" t="s">
        <v>287</v>
      </c>
      <c r="I30" s="213">
        <v>11604</v>
      </c>
      <c r="J30" s="213">
        <v>11604</v>
      </c>
      <c r="K30" s="214">
        <v>12785</v>
      </c>
      <c r="L30" s="215">
        <f>K30/I30*100</f>
        <v>110.17752499138228</v>
      </c>
      <c r="M30" s="215">
        <f>K30/J30*100</f>
        <v>110.17752499138228</v>
      </c>
      <c r="N30" s="186"/>
    </row>
    <row r="31" spans="1:14" ht="33" customHeight="1">
      <c r="A31" s="463"/>
      <c r="B31" s="464"/>
      <c r="C31" s="458"/>
      <c r="D31" s="458"/>
      <c r="E31" s="458"/>
      <c r="F31" s="182" t="s">
        <v>72</v>
      </c>
      <c r="G31" s="211" t="s">
        <v>73</v>
      </c>
      <c r="H31" s="212" t="s">
        <v>67</v>
      </c>
      <c r="I31" s="213">
        <v>24</v>
      </c>
      <c r="J31" s="213">
        <v>24</v>
      </c>
      <c r="K31" s="214">
        <v>26</v>
      </c>
      <c r="L31" s="215">
        <f>K31/I31*100</f>
        <v>108.33333333333333</v>
      </c>
      <c r="M31" s="215">
        <f>K31/J31*100</f>
        <v>108.33333333333333</v>
      </c>
      <c r="N31" s="186"/>
    </row>
    <row r="32" spans="1:14" ht="75.75" customHeight="1">
      <c r="A32" s="463"/>
      <c r="B32" s="464"/>
      <c r="C32" s="458"/>
      <c r="D32" s="458"/>
      <c r="E32" s="458"/>
      <c r="F32" s="190"/>
      <c r="G32" s="182" t="s">
        <v>291</v>
      </c>
      <c r="H32" s="212" t="s">
        <v>290</v>
      </c>
      <c r="I32" s="106">
        <v>6090.2</v>
      </c>
      <c r="J32" s="106">
        <v>6090.2</v>
      </c>
      <c r="K32" s="106">
        <v>5840.5</v>
      </c>
      <c r="L32" s="215">
        <f>K32/I32*100</f>
        <v>95.89997044432039</v>
      </c>
      <c r="M32" s="215">
        <f>K32/J32*100</f>
        <v>95.89997044432039</v>
      </c>
      <c r="N32" s="186"/>
    </row>
    <row r="33" spans="1:14" ht="15" customHeight="1">
      <c r="A33" s="178" t="s">
        <v>26</v>
      </c>
      <c r="B33" s="179">
        <v>4</v>
      </c>
      <c r="C33" s="180"/>
      <c r="D33" s="180"/>
      <c r="E33" s="179"/>
      <c r="F33" s="465" t="s">
        <v>190</v>
      </c>
      <c r="G33" s="466"/>
      <c r="H33" s="466"/>
      <c r="I33" s="466"/>
      <c r="J33" s="466"/>
      <c r="K33" s="466"/>
      <c r="L33" s="466"/>
      <c r="M33" s="466"/>
      <c r="N33" s="467"/>
    </row>
    <row r="34" spans="1:14" ht="31.5" customHeight="1">
      <c r="A34" s="463" t="s">
        <v>26</v>
      </c>
      <c r="B34" s="464">
        <v>4</v>
      </c>
      <c r="C34" s="458"/>
      <c r="D34" s="458"/>
      <c r="E34" s="458" t="s">
        <v>292</v>
      </c>
      <c r="F34" s="459" t="s">
        <v>74</v>
      </c>
      <c r="G34" s="138" t="s">
        <v>75</v>
      </c>
      <c r="H34" s="154" t="s">
        <v>76</v>
      </c>
      <c r="I34" s="154">
        <v>5</v>
      </c>
      <c r="J34" s="154">
        <v>5</v>
      </c>
      <c r="K34" s="214">
        <v>5</v>
      </c>
      <c r="L34" s="216">
        <f>K34/I34*100</f>
        <v>100</v>
      </c>
      <c r="M34" s="217">
        <f>K34/J34*100</f>
        <v>100</v>
      </c>
      <c r="N34" s="186"/>
    </row>
    <row r="35" spans="1:14" ht="75.75" customHeight="1">
      <c r="A35" s="463"/>
      <c r="B35" s="463"/>
      <c r="C35" s="458"/>
      <c r="D35" s="458"/>
      <c r="E35" s="458"/>
      <c r="F35" s="459"/>
      <c r="G35" s="182" t="s">
        <v>291</v>
      </c>
      <c r="H35" s="212" t="s">
        <v>290</v>
      </c>
      <c r="I35" s="106">
        <v>3177</v>
      </c>
      <c r="J35" s="106">
        <v>3177</v>
      </c>
      <c r="K35" s="106">
        <v>3077</v>
      </c>
      <c r="L35" s="216">
        <f>K35/I35*100</f>
        <v>96.8523764557759</v>
      </c>
      <c r="M35" s="217">
        <f>K35/J35*100</f>
        <v>96.8523764557759</v>
      </c>
      <c r="N35" s="186"/>
    </row>
    <row r="36" spans="1:14" ht="15" customHeight="1">
      <c r="A36" s="195" t="s">
        <v>26</v>
      </c>
      <c r="B36" s="195">
        <v>5</v>
      </c>
      <c r="C36" s="178"/>
      <c r="D36" s="179"/>
      <c r="E36" s="179"/>
      <c r="F36" s="465" t="s">
        <v>210</v>
      </c>
      <c r="G36" s="466"/>
      <c r="H36" s="466"/>
      <c r="I36" s="466"/>
      <c r="J36" s="466"/>
      <c r="K36" s="466"/>
      <c r="L36" s="466"/>
      <c r="M36" s="466"/>
      <c r="N36" s="467"/>
    </row>
    <row r="37" spans="1:14" ht="36" customHeight="1">
      <c r="A37" s="475" t="s">
        <v>26</v>
      </c>
      <c r="B37" s="475">
        <v>5</v>
      </c>
      <c r="C37" s="495"/>
      <c r="D37" s="495"/>
      <c r="E37" s="495" t="s">
        <v>292</v>
      </c>
      <c r="F37" s="497" t="s">
        <v>363</v>
      </c>
      <c r="G37" s="182" t="s">
        <v>288</v>
      </c>
      <c r="H37" s="212" t="s">
        <v>67</v>
      </c>
      <c r="I37" s="212">
        <v>8357</v>
      </c>
      <c r="J37" s="212">
        <v>8357</v>
      </c>
      <c r="K37" s="214">
        <v>9440</v>
      </c>
      <c r="L37" s="216">
        <v>110.2</v>
      </c>
      <c r="M37" s="217" t="s">
        <v>532</v>
      </c>
      <c r="N37" s="186"/>
    </row>
    <row r="38" spans="1:14" ht="74.25" customHeight="1">
      <c r="A38" s="494"/>
      <c r="B38" s="494"/>
      <c r="C38" s="496"/>
      <c r="D38" s="496"/>
      <c r="E38" s="496"/>
      <c r="F38" s="478"/>
      <c r="G38" s="307" t="s">
        <v>291</v>
      </c>
      <c r="H38" s="308" t="s">
        <v>290</v>
      </c>
      <c r="I38" s="309">
        <v>0</v>
      </c>
      <c r="J38" s="310">
        <v>0</v>
      </c>
      <c r="K38" s="311">
        <v>0</v>
      </c>
      <c r="L38" s="312">
        <v>0</v>
      </c>
      <c r="M38" s="312">
        <v>0</v>
      </c>
      <c r="N38" s="186"/>
    </row>
    <row r="39" spans="1:13" ht="15" customHeight="1">
      <c r="A39" s="315" t="s">
        <v>26</v>
      </c>
      <c r="B39" s="314">
        <v>6</v>
      </c>
      <c r="C39" s="56"/>
      <c r="D39" s="56"/>
      <c r="E39" s="313"/>
      <c r="F39" s="493" t="s">
        <v>330</v>
      </c>
      <c r="G39" s="493"/>
      <c r="H39" s="493"/>
      <c r="I39" s="493"/>
      <c r="J39" s="493"/>
      <c r="K39" s="493"/>
      <c r="L39" s="493"/>
      <c r="M39" s="493"/>
    </row>
    <row r="40" spans="1:13" ht="56.25" customHeight="1">
      <c r="A40" s="317" t="s">
        <v>26</v>
      </c>
      <c r="B40" s="319">
        <v>6</v>
      </c>
      <c r="C40" s="56"/>
      <c r="D40" s="56"/>
      <c r="E40" s="53">
        <v>127</v>
      </c>
      <c r="F40" s="42" t="s">
        <v>92</v>
      </c>
      <c r="G40" s="42" t="s">
        <v>407</v>
      </c>
      <c r="H40" s="318" t="s">
        <v>177</v>
      </c>
      <c r="I40" s="319">
        <v>133.7</v>
      </c>
      <c r="J40" s="319">
        <v>133.7</v>
      </c>
      <c r="K40" s="319">
        <v>124.7</v>
      </c>
      <c r="L40" s="318">
        <f>K40/I40*100</f>
        <v>93.26851159311893</v>
      </c>
      <c r="M40" s="318">
        <v>0</v>
      </c>
    </row>
    <row r="41" ht="15" customHeight="1">
      <c r="A41" s="316"/>
    </row>
  </sheetData>
  <sheetProtection selectLockedCells="1" selectUnlockedCells="1"/>
  <mergeCells count="57">
    <mergeCell ref="F39:M39"/>
    <mergeCell ref="F36:N36"/>
    <mergeCell ref="A37:A38"/>
    <mergeCell ref="B37:B38"/>
    <mergeCell ref="C37:C38"/>
    <mergeCell ref="D37:D38"/>
    <mergeCell ref="E37:E38"/>
    <mergeCell ref="F37:F38"/>
    <mergeCell ref="K1:M1"/>
    <mergeCell ref="C3:M3"/>
    <mergeCell ref="C5:M5"/>
    <mergeCell ref="C8:F8"/>
    <mergeCell ref="G8:M8"/>
    <mergeCell ref="A21:A28"/>
    <mergeCell ref="F10:F11"/>
    <mergeCell ref="F22:F25"/>
    <mergeCell ref="B13:B19"/>
    <mergeCell ref="F20:N20"/>
    <mergeCell ref="A13:A19"/>
    <mergeCell ref="M10:M11"/>
    <mergeCell ref="L10:L11"/>
    <mergeCell ref="C13:C19"/>
    <mergeCell ref="D13:D19"/>
    <mergeCell ref="G10:G11"/>
    <mergeCell ref="D12:L12"/>
    <mergeCell ref="A10:D10"/>
    <mergeCell ref="E10:E11"/>
    <mergeCell ref="E13:E19"/>
    <mergeCell ref="M22:M25"/>
    <mergeCell ref="B21:B28"/>
    <mergeCell ref="C21:C28"/>
    <mergeCell ref="D21:D28"/>
    <mergeCell ref="N22:N23"/>
    <mergeCell ref="H22:H27"/>
    <mergeCell ref="E21:E28"/>
    <mergeCell ref="J22:J25"/>
    <mergeCell ref="G22:G25"/>
    <mergeCell ref="D34:D35"/>
    <mergeCell ref="K10:K11"/>
    <mergeCell ref="I10:I11"/>
    <mergeCell ref="F33:N33"/>
    <mergeCell ref="H10:H11"/>
    <mergeCell ref="J10:J11"/>
    <mergeCell ref="E30:E32"/>
    <mergeCell ref="I22:I25"/>
    <mergeCell ref="K22:K25"/>
    <mergeCell ref="L22:L25"/>
    <mergeCell ref="E34:E35"/>
    <mergeCell ref="F34:F35"/>
    <mergeCell ref="F29:N29"/>
    <mergeCell ref="A34:A35"/>
    <mergeCell ref="B34:B35"/>
    <mergeCell ref="C34:C35"/>
    <mergeCell ref="D30:D32"/>
    <mergeCell ref="B30:B32"/>
    <mergeCell ref="C30:C32"/>
    <mergeCell ref="A30:A32"/>
  </mergeCells>
  <printOptions/>
  <pageMargins left="0.5902777777777778" right="0.5902777777777778" top="0.7875" bottom="0.7875" header="0.5118055555555555" footer="0.31527777777777777"/>
  <pageSetup fitToHeight="0" fitToWidth="1" horizontalDpi="300" verticalDpi="300" orientation="landscape" paperSize="9" scale="97"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91"/>
  <sheetViews>
    <sheetView view="pageBreakPreview" zoomScale="90" zoomScaleSheetLayoutView="90" zoomScalePageLayoutView="0" workbookViewId="0" topLeftCell="B1">
      <selection activeCell="S32" sqref="S32"/>
    </sheetView>
  </sheetViews>
  <sheetFormatPr defaultColWidth="9.140625" defaultRowHeight="15" customHeight="1"/>
  <cols>
    <col min="1" max="1" width="3.7109375" style="0" customWidth="1"/>
    <col min="2" max="3" width="3.28125" style="0" customWidth="1"/>
    <col min="4" max="4" width="7.00390625" style="0" customWidth="1"/>
    <col min="5" max="5" width="32.8515625" style="0" customWidth="1"/>
    <col min="6" max="6" width="30.421875" style="0" customWidth="1"/>
    <col min="7" max="7" width="5.28125" style="0" customWidth="1"/>
    <col min="8" max="9" width="4.00390625" style="0" customWidth="1"/>
    <col min="10" max="10" width="11.28125" style="0" customWidth="1"/>
    <col min="11" max="11" width="8.28125" style="0" customWidth="1"/>
    <col min="12" max="12" width="10.7109375" style="0" customWidth="1"/>
    <col min="13" max="15" width="9.7109375" style="0" customWidth="1"/>
    <col min="16" max="16" width="10.8515625" style="0" customWidth="1"/>
    <col min="17" max="17" width="0.13671875" style="0" customWidth="1"/>
  </cols>
  <sheetData>
    <row r="1" spans="1:16" ht="13.5" customHeight="1">
      <c r="A1" s="2"/>
      <c r="B1" s="2"/>
      <c r="C1" s="2"/>
      <c r="D1" s="2"/>
      <c r="E1" s="2"/>
      <c r="F1" s="2"/>
      <c r="G1" s="2"/>
      <c r="H1" s="2"/>
      <c r="I1" s="2"/>
      <c r="J1" s="2"/>
      <c r="K1" s="2"/>
      <c r="L1" s="2"/>
      <c r="M1" s="20"/>
      <c r="N1" s="20"/>
      <c r="O1" s="20"/>
      <c r="P1" s="20"/>
    </row>
    <row r="2" spans="1:16" ht="13.5" customHeight="1">
      <c r="A2" s="2"/>
      <c r="B2" s="2"/>
      <c r="C2" s="2"/>
      <c r="D2" s="3"/>
      <c r="E2" s="3"/>
      <c r="F2" s="3"/>
      <c r="G2" s="3"/>
      <c r="H2" s="3"/>
      <c r="I2" s="3"/>
      <c r="J2" s="3"/>
      <c r="K2" s="3"/>
      <c r="L2" s="19"/>
      <c r="M2" s="3"/>
      <c r="N2" s="3"/>
      <c r="O2" s="3"/>
      <c r="P2" s="3"/>
    </row>
    <row r="3" spans="1:16" ht="13.5" customHeight="1">
      <c r="A3" s="544" t="s">
        <v>296</v>
      </c>
      <c r="B3" s="544"/>
      <c r="C3" s="544"/>
      <c r="D3" s="544"/>
      <c r="E3" s="544"/>
      <c r="F3" s="544"/>
      <c r="G3" s="544"/>
      <c r="H3" s="544"/>
      <c r="I3" s="544"/>
      <c r="J3" s="544"/>
      <c r="K3" s="544"/>
      <c r="L3" s="544"/>
      <c r="M3" s="544"/>
      <c r="N3" s="544"/>
      <c r="O3" s="544"/>
      <c r="P3" s="544"/>
    </row>
    <row r="4" spans="1:16" ht="13.5" customHeight="1">
      <c r="A4" s="21"/>
      <c r="B4" s="22"/>
      <c r="C4" s="22"/>
      <c r="D4" s="22"/>
      <c r="E4" s="22"/>
      <c r="F4" s="22"/>
      <c r="G4" s="22"/>
      <c r="H4" s="22"/>
      <c r="I4" s="22"/>
      <c r="J4" s="22"/>
      <c r="K4" s="22"/>
      <c r="L4" s="22"/>
      <c r="M4" s="22"/>
      <c r="N4" s="22"/>
      <c r="O4" s="22"/>
      <c r="P4" s="22"/>
    </row>
    <row r="5" spans="1:16" ht="21.75" customHeight="1">
      <c r="A5" s="545" t="s">
        <v>521</v>
      </c>
      <c r="B5" s="545"/>
      <c r="C5" s="545"/>
      <c r="D5" s="545"/>
      <c r="E5" s="545"/>
      <c r="F5" s="545"/>
      <c r="G5" s="545"/>
      <c r="H5" s="545"/>
      <c r="I5" s="545"/>
      <c r="J5" s="545"/>
      <c r="K5" s="545"/>
      <c r="L5" s="545"/>
      <c r="M5" s="545"/>
      <c r="N5" s="545"/>
      <c r="O5" s="545"/>
      <c r="P5" s="545"/>
    </row>
    <row r="6" spans="1:16" ht="13.5" customHeight="1">
      <c r="A6" s="21"/>
      <c r="B6" s="22"/>
      <c r="C6" s="22"/>
      <c r="D6" s="22"/>
      <c r="E6" s="22"/>
      <c r="F6" s="22"/>
      <c r="G6" s="22"/>
      <c r="H6" s="22"/>
      <c r="I6" s="22"/>
      <c r="J6" s="22"/>
      <c r="K6" s="22"/>
      <c r="L6" s="22"/>
      <c r="M6" s="22"/>
      <c r="N6" s="22"/>
      <c r="O6" s="22"/>
      <c r="P6" s="22"/>
    </row>
    <row r="7" spans="1:16" ht="13.5" customHeight="1">
      <c r="A7" s="4" t="s">
        <v>2</v>
      </c>
      <c r="B7" s="22"/>
      <c r="C7" s="22"/>
      <c r="D7" s="22"/>
      <c r="E7" s="22"/>
      <c r="F7" s="4" t="s">
        <v>553</v>
      </c>
      <c r="G7" s="22"/>
      <c r="H7" s="22"/>
      <c r="I7" s="22"/>
      <c r="J7" s="22"/>
      <c r="K7" s="22"/>
      <c r="L7" s="22"/>
      <c r="M7" s="22"/>
      <c r="N7" s="22"/>
      <c r="O7" s="22"/>
      <c r="P7" s="22"/>
    </row>
    <row r="8" spans="1:16" ht="13.5" customHeight="1">
      <c r="A8" s="4"/>
      <c r="B8" s="22"/>
      <c r="C8" s="22"/>
      <c r="D8" s="22"/>
      <c r="E8" s="22"/>
      <c r="F8" s="4"/>
      <c r="G8" s="22"/>
      <c r="H8" s="22"/>
      <c r="I8" s="22"/>
      <c r="J8" s="22"/>
      <c r="K8" s="22"/>
      <c r="L8" s="22"/>
      <c r="M8" s="22"/>
      <c r="N8" s="22"/>
      <c r="O8" s="22"/>
      <c r="P8" s="22"/>
    </row>
    <row r="9" spans="1:16" ht="13.5" customHeight="1">
      <c r="A9" s="2"/>
      <c r="B9" s="2"/>
      <c r="C9" s="2"/>
      <c r="D9" s="3"/>
      <c r="E9" s="3"/>
      <c r="F9" s="3"/>
      <c r="G9" s="3"/>
      <c r="H9" s="3"/>
      <c r="I9" s="3"/>
      <c r="J9" s="3"/>
      <c r="K9" s="3"/>
      <c r="L9" s="3"/>
      <c r="M9" s="3"/>
      <c r="N9" s="3"/>
      <c r="O9" s="3"/>
      <c r="P9" s="3"/>
    </row>
    <row r="10" spans="1:17" ht="37.5" customHeight="1">
      <c r="A10" s="546" t="s">
        <v>3</v>
      </c>
      <c r="B10" s="546"/>
      <c r="C10" s="546"/>
      <c r="D10" s="546"/>
      <c r="E10" s="497" t="s">
        <v>297</v>
      </c>
      <c r="F10" s="497" t="s">
        <v>298</v>
      </c>
      <c r="G10" s="497" t="s">
        <v>299</v>
      </c>
      <c r="H10" s="497"/>
      <c r="I10" s="497"/>
      <c r="J10" s="497"/>
      <c r="K10" s="497"/>
      <c r="L10" s="497" t="s">
        <v>300</v>
      </c>
      <c r="M10" s="497"/>
      <c r="N10" s="497"/>
      <c r="O10" s="497" t="s">
        <v>301</v>
      </c>
      <c r="P10" s="497"/>
      <c r="Q10" s="497"/>
    </row>
    <row r="11" spans="1:17" ht="60" customHeight="1">
      <c r="A11" s="303" t="s">
        <v>14</v>
      </c>
      <c r="B11" s="303" t="s">
        <v>15</v>
      </c>
      <c r="C11" s="303" t="s">
        <v>23</v>
      </c>
      <c r="D11" s="303" t="s">
        <v>24</v>
      </c>
      <c r="E11" s="497" t="s">
        <v>261</v>
      </c>
      <c r="F11" s="497"/>
      <c r="G11" s="299" t="s">
        <v>276</v>
      </c>
      <c r="H11" s="299" t="s">
        <v>302</v>
      </c>
      <c r="I11" s="299" t="s">
        <v>303</v>
      </c>
      <c r="J11" s="299" t="s">
        <v>304</v>
      </c>
      <c r="K11" s="299" t="s">
        <v>305</v>
      </c>
      <c r="L11" s="299" t="s">
        <v>523</v>
      </c>
      <c r="M11" s="303" t="s">
        <v>306</v>
      </c>
      <c r="N11" s="303" t="s">
        <v>307</v>
      </c>
      <c r="O11" s="303" t="s">
        <v>308</v>
      </c>
      <c r="P11" s="303" t="s">
        <v>309</v>
      </c>
      <c r="Q11" s="304"/>
    </row>
    <row r="12" spans="1:17" ht="13.5" customHeight="1">
      <c r="A12" s="520" t="s">
        <v>42</v>
      </c>
      <c r="B12" s="520"/>
      <c r="C12" s="520"/>
      <c r="D12" s="520"/>
      <c r="E12" s="554" t="s">
        <v>522</v>
      </c>
      <c r="F12" s="551" t="s">
        <v>310</v>
      </c>
      <c r="G12" s="534">
        <v>127</v>
      </c>
      <c r="H12" s="548" t="s">
        <v>51</v>
      </c>
      <c r="I12" s="548" t="s">
        <v>312</v>
      </c>
      <c r="J12" s="534"/>
      <c r="K12" s="534"/>
      <c r="L12" s="541">
        <v>96996.8</v>
      </c>
      <c r="M12" s="541">
        <f>M15</f>
        <v>96996.783</v>
      </c>
      <c r="N12" s="541">
        <f>N15</f>
        <v>94820.7</v>
      </c>
      <c r="O12" s="541">
        <f>O15</f>
        <v>100</v>
      </c>
      <c r="P12" s="541">
        <f>P15</f>
        <v>100</v>
      </c>
      <c r="Q12" s="56"/>
    </row>
    <row r="13" spans="1:17" ht="12" customHeight="1">
      <c r="A13" s="520"/>
      <c r="B13" s="520"/>
      <c r="C13" s="520"/>
      <c r="D13" s="520"/>
      <c r="E13" s="555"/>
      <c r="F13" s="552"/>
      <c r="G13" s="535"/>
      <c r="H13" s="549"/>
      <c r="I13" s="549"/>
      <c r="J13" s="535"/>
      <c r="K13" s="535"/>
      <c r="L13" s="542"/>
      <c r="M13" s="542"/>
      <c r="N13" s="542"/>
      <c r="O13" s="542"/>
      <c r="P13" s="542"/>
      <c r="Q13" s="56"/>
    </row>
    <row r="14" spans="1:17" ht="13.5" customHeight="1">
      <c r="A14" s="520"/>
      <c r="B14" s="520"/>
      <c r="C14" s="520"/>
      <c r="D14" s="520"/>
      <c r="F14" s="553"/>
      <c r="G14" s="536"/>
      <c r="H14" s="550"/>
      <c r="I14" s="550"/>
      <c r="J14" s="536"/>
      <c r="K14" s="536"/>
      <c r="L14" s="543"/>
      <c r="M14" s="543"/>
      <c r="N14" s="543"/>
      <c r="O14" s="543"/>
      <c r="P14" s="543"/>
      <c r="Q14" s="56"/>
    </row>
    <row r="15" spans="1:17" ht="27.75" customHeight="1">
      <c r="A15" s="520"/>
      <c r="B15" s="520"/>
      <c r="C15" s="520"/>
      <c r="D15" s="520"/>
      <c r="F15" s="47" t="s">
        <v>528</v>
      </c>
      <c r="G15" s="46">
        <v>127</v>
      </c>
      <c r="H15" s="46">
        <v>1</v>
      </c>
      <c r="I15" s="46" t="s">
        <v>312</v>
      </c>
      <c r="J15" s="46"/>
      <c r="K15" s="46"/>
      <c r="L15" s="81">
        <f>L16+L30+L46+L54+L60+L65+L72</f>
        <v>96996.753</v>
      </c>
      <c r="M15" s="81">
        <f>M16+M30+M46+M54+M60+M65+M72</f>
        <v>96996.783</v>
      </c>
      <c r="N15" s="81">
        <v>94820.7</v>
      </c>
      <c r="O15" s="81">
        <v>100</v>
      </c>
      <c r="P15" s="81">
        <v>100</v>
      </c>
      <c r="Q15" s="56"/>
    </row>
    <row r="16" spans="1:17" ht="27" customHeight="1">
      <c r="A16" s="87"/>
      <c r="B16" s="87"/>
      <c r="C16" s="87"/>
      <c r="D16" s="87"/>
      <c r="E16" s="103" t="s">
        <v>267</v>
      </c>
      <c r="F16" s="104"/>
      <c r="G16" s="105"/>
      <c r="H16" s="105"/>
      <c r="I16" s="105"/>
      <c r="J16" s="105"/>
      <c r="K16" s="105"/>
      <c r="L16" s="106">
        <v>16806.5</v>
      </c>
      <c r="M16" s="106">
        <v>16806.5</v>
      </c>
      <c r="N16" s="106">
        <v>16485.3</v>
      </c>
      <c r="O16" s="106">
        <f>O21</f>
        <v>100</v>
      </c>
      <c r="P16" s="106">
        <f>P21</f>
        <v>100</v>
      </c>
      <c r="Q16" s="56"/>
    </row>
    <row r="17" spans="1:17" ht="14.25" customHeight="1">
      <c r="A17" s="87" t="s">
        <v>42</v>
      </c>
      <c r="B17" s="87">
        <v>1</v>
      </c>
      <c r="C17" s="87" t="s">
        <v>312</v>
      </c>
      <c r="D17" s="87"/>
      <c r="E17" s="478" t="s">
        <v>81</v>
      </c>
      <c r="F17" s="104" t="s">
        <v>310</v>
      </c>
      <c r="G17" s="105">
        <v>127</v>
      </c>
      <c r="H17" s="105" t="s">
        <v>311</v>
      </c>
      <c r="I17" s="105" t="s">
        <v>312</v>
      </c>
      <c r="J17" s="105"/>
      <c r="K17" s="105"/>
      <c r="L17" s="107">
        <v>16806</v>
      </c>
      <c r="M17" s="107">
        <v>16806</v>
      </c>
      <c r="N17" s="107">
        <v>16485.3</v>
      </c>
      <c r="O17" s="108">
        <v>100</v>
      </c>
      <c r="P17" s="108">
        <v>100</v>
      </c>
      <c r="Q17" s="56"/>
    </row>
    <row r="18" spans="1:17" ht="38.25" customHeight="1">
      <c r="A18" s="87"/>
      <c r="B18" s="87"/>
      <c r="C18" s="87"/>
      <c r="D18" s="87"/>
      <c r="E18" s="479"/>
      <c r="F18" s="109" t="s">
        <v>531</v>
      </c>
      <c r="G18" s="110">
        <v>127</v>
      </c>
      <c r="H18" s="110" t="s">
        <v>311</v>
      </c>
      <c r="I18" s="110" t="s">
        <v>312</v>
      </c>
      <c r="J18" s="111">
        <v>310161610</v>
      </c>
      <c r="K18" s="110" t="s">
        <v>362</v>
      </c>
      <c r="L18" s="290">
        <v>15034.8</v>
      </c>
      <c r="M18" s="290">
        <v>15034.8</v>
      </c>
      <c r="N18" s="290">
        <v>14714.1</v>
      </c>
      <c r="O18" s="108">
        <v>100</v>
      </c>
      <c r="P18" s="108">
        <v>100</v>
      </c>
      <c r="Q18" s="56"/>
    </row>
    <row r="19" spans="1:17" ht="36.75" customHeight="1">
      <c r="A19" s="87"/>
      <c r="B19" s="87"/>
      <c r="C19" s="87"/>
      <c r="D19" s="87"/>
      <c r="E19" s="479"/>
      <c r="F19" s="109" t="s">
        <v>531</v>
      </c>
      <c r="G19" s="110">
        <v>127</v>
      </c>
      <c r="H19" s="110" t="s">
        <v>311</v>
      </c>
      <c r="I19" s="110" t="s">
        <v>312</v>
      </c>
      <c r="J19" s="110" t="s">
        <v>392</v>
      </c>
      <c r="K19" s="110">
        <v>612</v>
      </c>
      <c r="L19" s="290">
        <v>0</v>
      </c>
      <c r="M19" s="290">
        <v>0</v>
      </c>
      <c r="N19" s="290">
        <v>0</v>
      </c>
      <c r="O19" s="108">
        <v>100</v>
      </c>
      <c r="P19" s="108">
        <v>100</v>
      </c>
      <c r="Q19" s="56"/>
    </row>
    <row r="20" spans="1:17" ht="36" customHeight="1">
      <c r="A20" s="87"/>
      <c r="B20" s="87"/>
      <c r="C20" s="87"/>
      <c r="D20" s="87"/>
      <c r="E20" s="479"/>
      <c r="F20" s="109" t="s">
        <v>531</v>
      </c>
      <c r="G20" s="110">
        <v>127</v>
      </c>
      <c r="H20" s="110" t="s">
        <v>311</v>
      </c>
      <c r="I20" s="110" t="s">
        <v>312</v>
      </c>
      <c r="J20" s="110">
        <v>310161740</v>
      </c>
      <c r="K20" s="110">
        <v>611</v>
      </c>
      <c r="L20" s="290">
        <v>79.9</v>
      </c>
      <c r="M20" s="290">
        <v>79.9</v>
      </c>
      <c r="N20" s="290">
        <v>79.4</v>
      </c>
      <c r="O20" s="108">
        <v>100</v>
      </c>
      <c r="P20" s="108">
        <v>100</v>
      </c>
      <c r="Q20" s="56"/>
    </row>
    <row r="21" spans="1:17" ht="37.5" customHeight="1">
      <c r="A21" s="87"/>
      <c r="B21" s="87"/>
      <c r="C21" s="87"/>
      <c r="D21" s="87"/>
      <c r="E21" s="510"/>
      <c r="F21" s="109" t="s">
        <v>531</v>
      </c>
      <c r="G21" s="110">
        <v>127</v>
      </c>
      <c r="H21" s="110" t="s">
        <v>311</v>
      </c>
      <c r="I21" s="110" t="s">
        <v>312</v>
      </c>
      <c r="J21" s="110">
        <v>310161610</v>
      </c>
      <c r="K21" s="110">
        <v>612</v>
      </c>
      <c r="L21" s="291">
        <v>100.8</v>
      </c>
      <c r="M21" s="291">
        <v>100.8</v>
      </c>
      <c r="N21" s="291">
        <v>100.8</v>
      </c>
      <c r="O21" s="113">
        <v>100</v>
      </c>
      <c r="P21" s="113">
        <v>100</v>
      </c>
      <c r="Q21" s="56"/>
    </row>
    <row r="22" spans="1:17" ht="34.5" customHeight="1">
      <c r="A22" s="408" t="s">
        <v>26</v>
      </c>
      <c r="B22" s="408">
        <v>1</v>
      </c>
      <c r="C22" s="408" t="s">
        <v>28</v>
      </c>
      <c r="D22" s="408"/>
      <c r="E22" s="407" t="s">
        <v>313</v>
      </c>
      <c r="F22" s="109" t="s">
        <v>531</v>
      </c>
      <c r="G22" s="114">
        <v>127</v>
      </c>
      <c r="H22" s="114" t="s">
        <v>51</v>
      </c>
      <c r="I22" s="114" t="s">
        <v>28</v>
      </c>
      <c r="J22" s="110">
        <v>310360620</v>
      </c>
      <c r="K22" s="110">
        <v>611</v>
      </c>
      <c r="L22" s="291">
        <v>29.4</v>
      </c>
      <c r="M22" s="291">
        <v>29.4</v>
      </c>
      <c r="N22" s="291">
        <v>29.4</v>
      </c>
      <c r="O22" s="113">
        <v>100</v>
      </c>
      <c r="P22" s="113">
        <v>100</v>
      </c>
      <c r="Q22" s="56"/>
    </row>
    <row r="23" spans="1:17" ht="21.75" customHeight="1">
      <c r="A23" s="408" t="s">
        <v>26</v>
      </c>
      <c r="B23" s="408" t="s">
        <v>27</v>
      </c>
      <c r="C23" s="408" t="s">
        <v>32</v>
      </c>
      <c r="D23" s="408" t="s">
        <v>27</v>
      </c>
      <c r="E23" s="509" t="s">
        <v>459</v>
      </c>
      <c r="F23" s="540" t="s">
        <v>531</v>
      </c>
      <c r="G23" s="114">
        <v>127</v>
      </c>
      <c r="H23" s="114" t="s">
        <v>51</v>
      </c>
      <c r="I23" s="114" t="s">
        <v>28</v>
      </c>
      <c r="J23" s="110" t="s">
        <v>609</v>
      </c>
      <c r="K23" s="110">
        <v>612</v>
      </c>
      <c r="L23" s="291">
        <v>60.6</v>
      </c>
      <c r="M23" s="291">
        <v>60.6</v>
      </c>
      <c r="N23" s="291">
        <v>60.6</v>
      </c>
      <c r="O23" s="113">
        <v>100</v>
      </c>
      <c r="P23" s="113">
        <v>100</v>
      </c>
      <c r="Q23" s="56"/>
    </row>
    <row r="24" spans="1:17" ht="19.5" customHeight="1">
      <c r="A24" s="87"/>
      <c r="B24" s="87"/>
      <c r="C24" s="87"/>
      <c r="D24" s="87"/>
      <c r="E24" s="479"/>
      <c r="F24" s="436"/>
      <c r="G24" s="114"/>
      <c r="H24" s="114"/>
      <c r="I24" s="114"/>
      <c r="J24" s="110">
        <v>310225180</v>
      </c>
      <c r="K24" s="110"/>
      <c r="L24" s="291">
        <v>111.1</v>
      </c>
      <c r="M24" s="291">
        <v>111.1</v>
      </c>
      <c r="N24" s="291">
        <v>111.1</v>
      </c>
      <c r="O24" s="113">
        <v>100</v>
      </c>
      <c r="P24" s="113">
        <v>100</v>
      </c>
      <c r="Q24" s="56"/>
    </row>
    <row r="25" spans="1:17" ht="18" customHeight="1">
      <c r="A25" s="87"/>
      <c r="B25" s="87"/>
      <c r="C25" s="87"/>
      <c r="D25" s="87"/>
      <c r="E25" s="479"/>
      <c r="F25" s="436"/>
      <c r="G25" s="114"/>
      <c r="H25" s="114"/>
      <c r="I25" s="114"/>
      <c r="J25" s="110">
        <v>310208810</v>
      </c>
      <c r="K25" s="110"/>
      <c r="L25" s="291">
        <v>913.5</v>
      </c>
      <c r="M25" s="291">
        <v>913.5</v>
      </c>
      <c r="N25" s="291">
        <v>913.5</v>
      </c>
      <c r="O25" s="113">
        <v>100</v>
      </c>
      <c r="P25" s="113">
        <v>100</v>
      </c>
      <c r="Q25" s="56"/>
    </row>
    <row r="26" spans="1:17" ht="18" customHeight="1">
      <c r="A26" s="87"/>
      <c r="B26" s="87"/>
      <c r="C26" s="87"/>
      <c r="D26" s="87"/>
      <c r="E26" s="479"/>
      <c r="F26" s="436"/>
      <c r="G26" s="114"/>
      <c r="H26" s="114"/>
      <c r="I26" s="114"/>
      <c r="J26" s="110" t="s">
        <v>610</v>
      </c>
      <c r="K26" s="110"/>
      <c r="L26" s="291">
        <v>202.4</v>
      </c>
      <c r="M26" s="291">
        <v>202.4</v>
      </c>
      <c r="N26" s="291">
        <v>202.4</v>
      </c>
      <c r="O26" s="113">
        <v>100</v>
      </c>
      <c r="P26" s="113">
        <v>100</v>
      </c>
      <c r="Q26" s="56"/>
    </row>
    <row r="27" spans="1:17" ht="18" customHeight="1">
      <c r="A27" s="87"/>
      <c r="B27" s="87"/>
      <c r="C27" s="87"/>
      <c r="D27" s="87"/>
      <c r="E27" s="510"/>
      <c r="F27" s="437"/>
      <c r="G27" s="114"/>
      <c r="H27" s="114"/>
      <c r="I27" s="114"/>
      <c r="J27" s="110">
        <v>3102262340</v>
      </c>
      <c r="K27" s="110"/>
      <c r="L27" s="291">
        <v>274</v>
      </c>
      <c r="M27" s="291">
        <v>274</v>
      </c>
      <c r="N27" s="291">
        <v>274</v>
      </c>
      <c r="O27" s="113">
        <v>100</v>
      </c>
      <c r="P27" s="113">
        <v>100</v>
      </c>
      <c r="Q27" s="56"/>
    </row>
    <row r="28" spans="1:17" ht="37.5" customHeight="1">
      <c r="A28" s="87"/>
      <c r="B28" s="87"/>
      <c r="C28" s="87"/>
      <c r="D28" s="87"/>
      <c r="E28" s="112" t="s">
        <v>387</v>
      </c>
      <c r="F28" s="109" t="s">
        <v>531</v>
      </c>
      <c r="G28" s="114" t="s">
        <v>292</v>
      </c>
      <c r="H28" s="114" t="s">
        <v>51</v>
      </c>
      <c r="I28" s="114" t="s">
        <v>28</v>
      </c>
      <c r="J28" s="114" t="s">
        <v>386</v>
      </c>
      <c r="K28" s="110">
        <v>611</v>
      </c>
      <c r="L28" s="292">
        <v>0</v>
      </c>
      <c r="M28" s="292">
        <v>0</v>
      </c>
      <c r="N28" s="292">
        <v>0</v>
      </c>
      <c r="O28" s="116">
        <v>100</v>
      </c>
      <c r="P28" s="116">
        <v>100</v>
      </c>
      <c r="Q28" s="56"/>
    </row>
    <row r="29" spans="1:17" ht="22.5" customHeight="1" hidden="1">
      <c r="A29" s="87"/>
      <c r="B29" s="87"/>
      <c r="C29" s="87"/>
      <c r="D29" s="87"/>
      <c r="E29" s="568" t="s">
        <v>270</v>
      </c>
      <c r="F29" s="104" t="s">
        <v>310</v>
      </c>
      <c r="G29" s="105">
        <v>127</v>
      </c>
      <c r="H29" s="105" t="s">
        <v>311</v>
      </c>
      <c r="I29" s="105" t="s">
        <v>312</v>
      </c>
      <c r="J29" s="110"/>
      <c r="K29" s="110"/>
      <c r="L29" s="106">
        <v>30599.5</v>
      </c>
      <c r="M29" s="116"/>
      <c r="N29" s="116"/>
      <c r="O29" s="116"/>
      <c r="P29" s="116"/>
      <c r="Q29" s="56"/>
    </row>
    <row r="30" spans="1:17" ht="22.5" customHeight="1">
      <c r="A30" s="520" t="s">
        <v>42</v>
      </c>
      <c r="B30" s="503">
        <v>2</v>
      </c>
      <c r="C30" s="503"/>
      <c r="D30" s="520"/>
      <c r="E30" s="569"/>
      <c r="F30" s="104" t="s">
        <v>310</v>
      </c>
      <c r="G30" s="105">
        <v>127</v>
      </c>
      <c r="H30" s="105" t="s">
        <v>311</v>
      </c>
      <c r="I30" s="105" t="s">
        <v>312</v>
      </c>
      <c r="J30" s="110"/>
      <c r="K30" s="110"/>
      <c r="L30" s="106">
        <v>37711.7</v>
      </c>
      <c r="M30" s="106">
        <v>37711.7</v>
      </c>
      <c r="N30" s="106">
        <f>N31</f>
        <v>36981.4</v>
      </c>
      <c r="O30" s="106">
        <f>O31</f>
        <v>100</v>
      </c>
      <c r="P30" s="106">
        <f>P31</f>
        <v>100</v>
      </c>
      <c r="Q30" s="56"/>
    </row>
    <row r="31" spans="1:17" ht="36.75" customHeight="1">
      <c r="A31" s="520"/>
      <c r="B31" s="503"/>
      <c r="C31" s="503"/>
      <c r="D31" s="520"/>
      <c r="E31" s="570"/>
      <c r="F31" s="109" t="s">
        <v>530</v>
      </c>
      <c r="G31" s="117" t="s">
        <v>292</v>
      </c>
      <c r="H31" s="117" t="s">
        <v>51</v>
      </c>
      <c r="I31" s="117" t="s">
        <v>28</v>
      </c>
      <c r="J31" s="117"/>
      <c r="K31" s="117"/>
      <c r="L31" s="115">
        <v>37711.7</v>
      </c>
      <c r="M31" s="115">
        <v>37711.7</v>
      </c>
      <c r="N31" s="115">
        <v>36981.4</v>
      </c>
      <c r="O31" s="115">
        <v>100</v>
      </c>
      <c r="P31" s="115">
        <v>100</v>
      </c>
      <c r="Q31" s="56"/>
    </row>
    <row r="32" spans="1:17" ht="36" customHeight="1">
      <c r="A32" s="520" t="s">
        <v>42</v>
      </c>
      <c r="B32" s="503">
        <v>2</v>
      </c>
      <c r="C32" s="503" t="s">
        <v>312</v>
      </c>
      <c r="D32" s="503"/>
      <c r="E32" s="478" t="s">
        <v>77</v>
      </c>
      <c r="F32" s="400" t="s">
        <v>530</v>
      </c>
      <c r="G32" s="117" t="s">
        <v>292</v>
      </c>
      <c r="H32" s="117" t="s">
        <v>51</v>
      </c>
      <c r="I32" s="117" t="s">
        <v>28</v>
      </c>
      <c r="J32" s="410" t="s">
        <v>58</v>
      </c>
      <c r="K32" s="409">
        <v>611</v>
      </c>
      <c r="L32" s="116">
        <v>31280</v>
      </c>
      <c r="M32" s="116">
        <v>31280</v>
      </c>
      <c r="N32" s="116">
        <v>30653</v>
      </c>
      <c r="O32" s="116">
        <v>100</v>
      </c>
      <c r="P32" s="116">
        <v>100</v>
      </c>
      <c r="Q32" s="56"/>
    </row>
    <row r="33" spans="1:17" ht="36.75" customHeight="1">
      <c r="A33" s="520"/>
      <c r="B33" s="503"/>
      <c r="C33" s="503"/>
      <c r="D33" s="503"/>
      <c r="E33" s="479"/>
      <c r="F33" s="109" t="s">
        <v>530</v>
      </c>
      <c r="G33" s="117" t="s">
        <v>292</v>
      </c>
      <c r="H33" s="117" t="s">
        <v>51</v>
      </c>
      <c r="I33" s="117" t="s">
        <v>28</v>
      </c>
      <c r="J33" s="118" t="s">
        <v>393</v>
      </c>
      <c r="K33" s="409">
        <v>611</v>
      </c>
      <c r="L33" s="116">
        <v>90.6</v>
      </c>
      <c r="M33" s="116">
        <v>90.6</v>
      </c>
      <c r="N33" s="116">
        <v>90.6</v>
      </c>
      <c r="O33" s="116">
        <v>100</v>
      </c>
      <c r="P33" s="116">
        <v>100</v>
      </c>
      <c r="Q33" s="56"/>
    </row>
    <row r="34" spans="1:17" ht="37.5" customHeight="1">
      <c r="A34" s="520"/>
      <c r="B34" s="503"/>
      <c r="C34" s="503"/>
      <c r="D34" s="503"/>
      <c r="E34" s="510"/>
      <c r="F34" s="109" t="s">
        <v>530</v>
      </c>
      <c r="G34" s="117" t="s">
        <v>292</v>
      </c>
      <c r="H34" s="117" t="s">
        <v>51</v>
      </c>
      <c r="I34" s="117" t="s">
        <v>28</v>
      </c>
      <c r="J34" s="118" t="s">
        <v>58</v>
      </c>
      <c r="K34" s="409">
        <v>612</v>
      </c>
      <c r="L34" s="116">
        <v>1155.2</v>
      </c>
      <c r="M34" s="116">
        <v>1155.2</v>
      </c>
      <c r="N34" s="116">
        <v>1155.2</v>
      </c>
      <c r="O34" s="116">
        <v>100</v>
      </c>
      <c r="P34" s="116">
        <v>100</v>
      </c>
      <c r="Q34" s="56"/>
    </row>
    <row r="35" spans="1:17" ht="21.75" customHeight="1">
      <c r="A35" s="408" t="s">
        <v>26</v>
      </c>
      <c r="B35" s="91">
        <v>2</v>
      </c>
      <c r="C35" s="91" t="s">
        <v>32</v>
      </c>
      <c r="D35" s="89"/>
      <c r="E35" s="509" t="s">
        <v>473</v>
      </c>
      <c r="F35" s="572" t="s">
        <v>530</v>
      </c>
      <c r="G35" s="114" t="s">
        <v>292</v>
      </c>
      <c r="H35" s="114" t="s">
        <v>51</v>
      </c>
      <c r="I35" s="114" t="s">
        <v>28</v>
      </c>
      <c r="J35" s="118" t="s">
        <v>597</v>
      </c>
      <c r="K35" s="409">
        <v>612</v>
      </c>
      <c r="L35" s="116">
        <v>147.1</v>
      </c>
      <c r="M35" s="116">
        <v>147.1</v>
      </c>
      <c r="N35" s="116">
        <v>147.1</v>
      </c>
      <c r="O35" s="116">
        <v>100</v>
      </c>
      <c r="P35" s="116">
        <v>100</v>
      </c>
      <c r="Q35" s="56"/>
    </row>
    <row r="36" spans="1:17" ht="21" customHeight="1">
      <c r="A36" s="87"/>
      <c r="B36" s="89"/>
      <c r="C36" s="89"/>
      <c r="D36" s="89"/>
      <c r="E36" s="479"/>
      <c r="F36" s="573"/>
      <c r="G36" s="114" t="s">
        <v>292</v>
      </c>
      <c r="H36" s="114" t="s">
        <v>51</v>
      </c>
      <c r="I36" s="114" t="s">
        <v>28</v>
      </c>
      <c r="J36" s="118" t="s">
        <v>598</v>
      </c>
      <c r="K36" s="409">
        <v>612</v>
      </c>
      <c r="L36" s="116">
        <v>980.7</v>
      </c>
      <c r="M36" s="116">
        <v>980.7</v>
      </c>
      <c r="N36" s="116">
        <v>980.7</v>
      </c>
      <c r="O36" s="116">
        <v>100</v>
      </c>
      <c r="P36" s="116">
        <v>100</v>
      </c>
      <c r="Q36" s="56"/>
    </row>
    <row r="37" spans="1:17" ht="19.5" customHeight="1">
      <c r="A37" s="87"/>
      <c r="B37" s="89"/>
      <c r="C37" s="89"/>
      <c r="D37" s="89"/>
      <c r="E37" s="479"/>
      <c r="F37" s="573"/>
      <c r="G37" s="114" t="s">
        <v>593</v>
      </c>
      <c r="H37" s="114" t="s">
        <v>51</v>
      </c>
      <c r="I37" s="114" t="s">
        <v>28</v>
      </c>
      <c r="J37" s="118" t="s">
        <v>599</v>
      </c>
      <c r="K37" s="409" t="s">
        <v>600</v>
      </c>
      <c r="L37" s="116">
        <v>294.2</v>
      </c>
      <c r="M37" s="116">
        <v>294.2</v>
      </c>
      <c r="N37" s="116">
        <v>294.2</v>
      </c>
      <c r="O37" s="116">
        <v>100</v>
      </c>
      <c r="P37" s="116">
        <v>100</v>
      </c>
      <c r="Q37" s="56"/>
    </row>
    <row r="38" spans="1:17" ht="20.25" customHeight="1">
      <c r="A38" s="87"/>
      <c r="B38" s="89"/>
      <c r="C38" s="89"/>
      <c r="D38" s="89"/>
      <c r="E38" s="479"/>
      <c r="F38" s="573"/>
      <c r="G38" s="114" t="s">
        <v>593</v>
      </c>
      <c r="H38" s="114" t="s">
        <v>51</v>
      </c>
      <c r="I38" s="114" t="s">
        <v>28</v>
      </c>
      <c r="J38" s="118" t="s">
        <v>601</v>
      </c>
      <c r="K38" s="409">
        <v>612</v>
      </c>
      <c r="L38" s="116">
        <v>360</v>
      </c>
      <c r="M38" s="116">
        <v>360</v>
      </c>
      <c r="N38" s="116">
        <v>327.3</v>
      </c>
      <c r="O38" s="116">
        <v>100</v>
      </c>
      <c r="P38" s="116">
        <v>100</v>
      </c>
      <c r="Q38" s="56"/>
    </row>
    <row r="39" spans="1:17" ht="24" customHeight="1">
      <c r="A39" s="87"/>
      <c r="B39" s="89"/>
      <c r="C39" s="89"/>
      <c r="D39" s="89"/>
      <c r="E39" s="479"/>
      <c r="F39" s="573"/>
      <c r="G39" s="114" t="s">
        <v>593</v>
      </c>
      <c r="H39" s="114" t="s">
        <v>51</v>
      </c>
      <c r="I39" s="114" t="s">
        <v>28</v>
      </c>
      <c r="J39" s="118" t="s">
        <v>602</v>
      </c>
      <c r="K39" s="409">
        <v>612</v>
      </c>
      <c r="L39" s="116">
        <v>57.8</v>
      </c>
      <c r="M39" s="116">
        <v>57.8</v>
      </c>
      <c r="N39" s="116">
        <v>57.8</v>
      </c>
      <c r="O39" s="116">
        <v>100</v>
      </c>
      <c r="P39" s="116">
        <v>100</v>
      </c>
      <c r="Q39" s="56"/>
    </row>
    <row r="40" spans="1:17" ht="25.5" customHeight="1">
      <c r="A40" s="87"/>
      <c r="B40" s="89"/>
      <c r="C40" s="89"/>
      <c r="D40" s="89"/>
      <c r="E40" s="479"/>
      <c r="F40" s="573"/>
      <c r="G40" s="114" t="s">
        <v>292</v>
      </c>
      <c r="H40" s="114" t="s">
        <v>51</v>
      </c>
      <c r="I40" s="114" t="s">
        <v>28</v>
      </c>
      <c r="J40" s="118" t="s">
        <v>603</v>
      </c>
      <c r="K40" s="409">
        <v>612</v>
      </c>
      <c r="L40" s="116">
        <v>540</v>
      </c>
      <c r="M40" s="116">
        <v>540</v>
      </c>
      <c r="N40" s="116">
        <v>480.1</v>
      </c>
      <c r="O40" s="116">
        <v>100</v>
      </c>
      <c r="P40" s="116">
        <v>100</v>
      </c>
      <c r="Q40" s="56"/>
    </row>
    <row r="41" spans="1:17" ht="20.25" customHeight="1">
      <c r="A41" s="87"/>
      <c r="B41" s="89"/>
      <c r="C41" s="89"/>
      <c r="D41" s="89"/>
      <c r="E41" s="510"/>
      <c r="F41" s="574"/>
      <c r="G41" s="114" t="s">
        <v>292</v>
      </c>
      <c r="H41" s="114" t="s">
        <v>51</v>
      </c>
      <c r="I41" s="114" t="s">
        <v>28</v>
      </c>
      <c r="J41" s="118" t="s">
        <v>604</v>
      </c>
      <c r="K41" s="409">
        <v>612</v>
      </c>
      <c r="L41" s="116">
        <v>95.3</v>
      </c>
      <c r="M41" s="116">
        <v>95.3</v>
      </c>
      <c r="N41" s="116">
        <v>84.7</v>
      </c>
      <c r="O41" s="116">
        <v>100</v>
      </c>
      <c r="P41" s="116">
        <v>100</v>
      </c>
      <c r="Q41" s="56"/>
    </row>
    <row r="42" spans="1:17" ht="36" customHeight="1">
      <c r="A42" s="408" t="s">
        <v>26</v>
      </c>
      <c r="B42" s="91">
        <v>2</v>
      </c>
      <c r="C42" s="91" t="s">
        <v>26</v>
      </c>
      <c r="D42" s="89"/>
      <c r="E42" s="119" t="s">
        <v>313</v>
      </c>
      <c r="F42" s="109" t="s">
        <v>530</v>
      </c>
      <c r="G42" s="114" t="s">
        <v>292</v>
      </c>
      <c r="H42" s="114" t="s">
        <v>51</v>
      </c>
      <c r="I42" s="114" t="s">
        <v>28</v>
      </c>
      <c r="J42" s="118" t="s">
        <v>56</v>
      </c>
      <c r="K42" s="118" t="s">
        <v>314</v>
      </c>
      <c r="L42" s="115">
        <v>1902.7</v>
      </c>
      <c r="M42" s="116">
        <v>1902.7</v>
      </c>
      <c r="N42" s="116">
        <v>1902.7</v>
      </c>
      <c r="O42" s="116">
        <v>100</v>
      </c>
      <c r="P42" s="116">
        <v>100</v>
      </c>
      <c r="Q42" s="56"/>
    </row>
    <row r="43" spans="1:17" ht="39.75" customHeight="1">
      <c r="A43" s="408"/>
      <c r="B43" s="91"/>
      <c r="C43" s="91"/>
      <c r="D43" s="89"/>
      <c r="E43" s="120" t="s">
        <v>387</v>
      </c>
      <c r="F43" s="109" t="s">
        <v>530</v>
      </c>
      <c r="G43" s="114" t="s">
        <v>292</v>
      </c>
      <c r="H43" s="114" t="s">
        <v>51</v>
      </c>
      <c r="I43" s="114" t="s">
        <v>28</v>
      </c>
      <c r="J43" s="118" t="s">
        <v>388</v>
      </c>
      <c r="K43" s="118" t="s">
        <v>314</v>
      </c>
      <c r="L43" s="115">
        <v>0</v>
      </c>
      <c r="M43" s="116">
        <v>0</v>
      </c>
      <c r="N43" s="116">
        <v>0</v>
      </c>
      <c r="O43" s="116">
        <v>100</v>
      </c>
      <c r="P43" s="116">
        <v>100</v>
      </c>
      <c r="Q43" s="56"/>
    </row>
    <row r="44" spans="1:17" ht="62.25" customHeight="1">
      <c r="A44" s="408" t="s">
        <v>26</v>
      </c>
      <c r="B44" s="91" t="s">
        <v>131</v>
      </c>
      <c r="C44" s="91" t="s">
        <v>36</v>
      </c>
      <c r="D44" s="91"/>
      <c r="E44" s="120" t="s">
        <v>605</v>
      </c>
      <c r="F44" s="109" t="s">
        <v>530</v>
      </c>
      <c r="G44" s="114" t="s">
        <v>292</v>
      </c>
      <c r="H44" s="114" t="s">
        <v>51</v>
      </c>
      <c r="I44" s="114" t="s">
        <v>28</v>
      </c>
      <c r="J44" s="118" t="s">
        <v>607</v>
      </c>
      <c r="K44" s="118" t="s">
        <v>608</v>
      </c>
      <c r="L44" s="115">
        <v>808.1</v>
      </c>
      <c r="M44" s="116">
        <v>808.1</v>
      </c>
      <c r="N44" s="116">
        <v>808.1</v>
      </c>
      <c r="O44" s="116">
        <v>100</v>
      </c>
      <c r="P44" s="116">
        <v>100</v>
      </c>
      <c r="Q44" s="56"/>
    </row>
    <row r="45" spans="1:17" ht="53.25" customHeight="1">
      <c r="A45" s="408" t="s">
        <v>26</v>
      </c>
      <c r="B45" s="91" t="s">
        <v>131</v>
      </c>
      <c r="C45" s="91" t="s">
        <v>36</v>
      </c>
      <c r="D45" s="91" t="s">
        <v>27</v>
      </c>
      <c r="E45" s="120" t="s">
        <v>606</v>
      </c>
      <c r="F45" s="109" t="s">
        <v>530</v>
      </c>
      <c r="G45" s="114" t="s">
        <v>292</v>
      </c>
      <c r="H45" s="114" t="s">
        <v>51</v>
      </c>
      <c r="I45" s="114" t="s">
        <v>28</v>
      </c>
      <c r="J45" s="118" t="s">
        <v>607</v>
      </c>
      <c r="K45" s="118" t="s">
        <v>608</v>
      </c>
      <c r="L45" s="115">
        <v>808.1</v>
      </c>
      <c r="M45" s="116">
        <v>808.1</v>
      </c>
      <c r="N45" s="116">
        <v>808.1</v>
      </c>
      <c r="O45" s="116">
        <v>100</v>
      </c>
      <c r="P45" s="116">
        <v>100</v>
      </c>
      <c r="Q45" s="56"/>
    </row>
    <row r="46" spans="1:17" ht="15" customHeight="1">
      <c r="A46" s="88" t="s">
        <v>42</v>
      </c>
      <c r="B46" s="88">
        <v>3</v>
      </c>
      <c r="C46" s="89"/>
      <c r="D46" s="89"/>
      <c r="E46" s="398" t="s">
        <v>148</v>
      </c>
      <c r="F46" s="104" t="s">
        <v>310</v>
      </c>
      <c r="G46" s="105">
        <v>127</v>
      </c>
      <c r="H46" s="105" t="s">
        <v>311</v>
      </c>
      <c r="I46" s="105" t="s">
        <v>312</v>
      </c>
      <c r="J46" s="121"/>
      <c r="K46" s="122"/>
      <c r="L46" s="106">
        <f>L47</f>
        <v>6090.2</v>
      </c>
      <c r="M46" s="106">
        <f>M47</f>
        <v>6090.2</v>
      </c>
      <c r="N46" s="106">
        <f>N47</f>
        <v>5840.5</v>
      </c>
      <c r="O46" s="106">
        <f>O47</f>
        <v>100</v>
      </c>
      <c r="P46" s="106">
        <f>P47</f>
        <v>100</v>
      </c>
      <c r="Q46" s="56"/>
    </row>
    <row r="47" spans="1:17" ht="39" customHeight="1">
      <c r="A47" s="88"/>
      <c r="B47" s="88"/>
      <c r="C47" s="89"/>
      <c r="D47" s="89"/>
      <c r="E47" s="399"/>
      <c r="F47" s="109" t="s">
        <v>529</v>
      </c>
      <c r="G47" s="110">
        <v>127</v>
      </c>
      <c r="H47" s="110" t="s">
        <v>311</v>
      </c>
      <c r="I47" s="110" t="s">
        <v>312</v>
      </c>
      <c r="J47" s="121"/>
      <c r="K47" s="123"/>
      <c r="L47" s="115">
        <v>6090.2</v>
      </c>
      <c r="M47" s="115">
        <v>6090.2</v>
      </c>
      <c r="N47" s="115">
        <v>5840.5</v>
      </c>
      <c r="O47" s="115">
        <v>100</v>
      </c>
      <c r="P47" s="115">
        <v>100</v>
      </c>
      <c r="Q47" s="56"/>
    </row>
    <row r="48" spans="1:17" ht="24" customHeight="1">
      <c r="A48" s="501" t="s">
        <v>42</v>
      </c>
      <c r="B48" s="501">
        <v>3</v>
      </c>
      <c r="C48" s="521" t="s">
        <v>312</v>
      </c>
      <c r="D48" s="521"/>
      <c r="E48" s="565" t="s">
        <v>85</v>
      </c>
      <c r="F48" s="540" t="s">
        <v>529</v>
      </c>
      <c r="G48" s="556" t="s">
        <v>292</v>
      </c>
      <c r="H48" s="556" t="s">
        <v>51</v>
      </c>
      <c r="I48" s="556" t="s">
        <v>28</v>
      </c>
      <c r="J48" s="556" t="s">
        <v>595</v>
      </c>
      <c r="K48" s="560" t="s">
        <v>596</v>
      </c>
      <c r="L48" s="563">
        <v>5995.3</v>
      </c>
      <c r="M48" s="558">
        <v>5995.3</v>
      </c>
      <c r="N48" s="558">
        <v>5745.6</v>
      </c>
      <c r="O48" s="558">
        <v>100</v>
      </c>
      <c r="P48" s="558">
        <v>100</v>
      </c>
      <c r="Q48" s="56"/>
    </row>
    <row r="49" spans="1:17" ht="13.5" customHeight="1">
      <c r="A49" s="508"/>
      <c r="B49" s="508"/>
      <c r="C49" s="562"/>
      <c r="D49" s="503"/>
      <c r="E49" s="566"/>
      <c r="F49" s="437"/>
      <c r="G49" s="557"/>
      <c r="H49" s="557"/>
      <c r="I49" s="557"/>
      <c r="J49" s="557"/>
      <c r="K49" s="561"/>
      <c r="L49" s="564"/>
      <c r="M49" s="559"/>
      <c r="N49" s="559"/>
      <c r="O49" s="559"/>
      <c r="P49" s="559"/>
      <c r="Q49" s="56"/>
    </row>
    <row r="50" spans="1:17" ht="35.25" customHeight="1">
      <c r="A50" s="508"/>
      <c r="B50" s="508"/>
      <c r="C50" s="562"/>
      <c r="D50" s="562"/>
      <c r="E50" s="566"/>
      <c r="F50" s="397" t="s">
        <v>529</v>
      </c>
      <c r="G50" s="402" t="s">
        <v>292</v>
      </c>
      <c r="H50" s="402" t="s">
        <v>51</v>
      </c>
      <c r="I50" s="402" t="s">
        <v>28</v>
      </c>
      <c r="J50" s="402" t="s">
        <v>59</v>
      </c>
      <c r="K50" s="411">
        <v>612</v>
      </c>
      <c r="L50" s="403">
        <v>58.6</v>
      </c>
      <c r="M50" s="401">
        <v>58.6</v>
      </c>
      <c r="N50" s="401">
        <v>58.6</v>
      </c>
      <c r="O50" s="401">
        <v>100</v>
      </c>
      <c r="P50" s="401">
        <v>100</v>
      </c>
      <c r="Q50" s="56"/>
    </row>
    <row r="51" spans="1:17" ht="36.75" customHeight="1">
      <c r="A51" s="508"/>
      <c r="B51" s="508"/>
      <c r="C51" s="562"/>
      <c r="D51" s="562"/>
      <c r="E51" s="567"/>
      <c r="F51" s="109" t="s">
        <v>529</v>
      </c>
      <c r="G51" s="114" t="s">
        <v>292</v>
      </c>
      <c r="H51" s="114" t="s">
        <v>51</v>
      </c>
      <c r="I51" s="114" t="s">
        <v>28</v>
      </c>
      <c r="J51" s="114" t="s">
        <v>394</v>
      </c>
      <c r="K51" s="110">
        <v>611</v>
      </c>
      <c r="L51" s="115">
        <v>0.9</v>
      </c>
      <c r="M51" s="116">
        <v>0.9</v>
      </c>
      <c r="N51" s="116">
        <v>0.9</v>
      </c>
      <c r="O51" s="116">
        <v>100</v>
      </c>
      <c r="P51" s="116">
        <v>100</v>
      </c>
      <c r="Q51" s="56"/>
    </row>
    <row r="52" spans="1:17" ht="0.75" customHeight="1" hidden="1">
      <c r="A52" s="502"/>
      <c r="B52" s="502"/>
      <c r="C52" s="522"/>
      <c r="D52" s="522"/>
      <c r="E52" s="293"/>
      <c r="F52" s="109"/>
      <c r="G52" s="114"/>
      <c r="H52" s="114"/>
      <c r="I52" s="118"/>
      <c r="J52" s="114"/>
      <c r="K52" s="110"/>
      <c r="L52" s="115"/>
      <c r="M52" s="116"/>
      <c r="N52" s="116"/>
      <c r="O52" s="116"/>
      <c r="P52" s="116"/>
      <c r="Q52" s="56"/>
    </row>
    <row r="53" spans="1:17" ht="37.5" customHeight="1">
      <c r="A53" s="88"/>
      <c r="B53" s="88"/>
      <c r="C53" s="89"/>
      <c r="D53" s="89"/>
      <c r="E53" s="124" t="s">
        <v>313</v>
      </c>
      <c r="F53" s="109" t="s">
        <v>529</v>
      </c>
      <c r="G53" s="114" t="s">
        <v>292</v>
      </c>
      <c r="H53" s="114" t="s">
        <v>51</v>
      </c>
      <c r="I53" s="118" t="s">
        <v>28</v>
      </c>
      <c r="J53" s="114" t="s">
        <v>592</v>
      </c>
      <c r="K53" s="110">
        <v>851</v>
      </c>
      <c r="L53" s="115">
        <v>35.4</v>
      </c>
      <c r="M53" s="116">
        <v>35.4</v>
      </c>
      <c r="N53" s="116">
        <v>35.4</v>
      </c>
      <c r="O53" s="116">
        <v>100</v>
      </c>
      <c r="P53" s="116">
        <v>100</v>
      </c>
      <c r="Q53" s="56"/>
    </row>
    <row r="54" spans="1:17" ht="15" customHeight="1">
      <c r="A54" s="498" t="s">
        <v>42</v>
      </c>
      <c r="B54" s="498">
        <v>4</v>
      </c>
      <c r="C54" s="504"/>
      <c r="D54" s="503"/>
      <c r="E54" s="507" t="s">
        <v>190</v>
      </c>
      <c r="F54" s="104" t="s">
        <v>310</v>
      </c>
      <c r="G54" s="105">
        <v>127</v>
      </c>
      <c r="H54" s="105" t="s">
        <v>311</v>
      </c>
      <c r="I54" s="105" t="s">
        <v>312</v>
      </c>
      <c r="J54" s="121"/>
      <c r="K54" s="412"/>
      <c r="L54" s="106">
        <f>L55</f>
        <v>3177</v>
      </c>
      <c r="M54" s="106">
        <f>M55</f>
        <v>3177</v>
      </c>
      <c r="N54" s="106">
        <f>N55</f>
        <v>3077</v>
      </c>
      <c r="O54" s="106">
        <f>O55</f>
        <v>100</v>
      </c>
      <c r="P54" s="106">
        <f>P55</f>
        <v>100</v>
      </c>
      <c r="Q54" s="56"/>
    </row>
    <row r="55" spans="1:17" ht="40.5" customHeight="1">
      <c r="A55" s="500"/>
      <c r="B55" s="500"/>
      <c r="C55" s="505"/>
      <c r="D55" s="503"/>
      <c r="E55" s="507"/>
      <c r="F55" s="109" t="s">
        <v>418</v>
      </c>
      <c r="G55" s="110">
        <v>127</v>
      </c>
      <c r="H55" s="110" t="s">
        <v>311</v>
      </c>
      <c r="I55" s="110" t="s">
        <v>312</v>
      </c>
      <c r="J55" s="121"/>
      <c r="K55" s="123"/>
      <c r="L55" s="115">
        <f>L56+L57+L58+L59</f>
        <v>3177</v>
      </c>
      <c r="M55" s="115">
        <f>M56+M57+M58+M59</f>
        <v>3177</v>
      </c>
      <c r="N55" s="115">
        <f>N56+N57+N58+N59</f>
        <v>3077</v>
      </c>
      <c r="O55" s="115">
        <v>100</v>
      </c>
      <c r="P55" s="115">
        <v>100</v>
      </c>
      <c r="Q55" s="56"/>
    </row>
    <row r="56" spans="1:17" ht="30.75" customHeight="1">
      <c r="A56" s="498" t="s">
        <v>26</v>
      </c>
      <c r="B56" s="498" t="s">
        <v>162</v>
      </c>
      <c r="C56" s="504" t="s">
        <v>28</v>
      </c>
      <c r="D56" s="503"/>
      <c r="E56" s="478" t="s">
        <v>329</v>
      </c>
      <c r="F56" s="478" t="s">
        <v>526</v>
      </c>
      <c r="G56" s="114" t="s">
        <v>292</v>
      </c>
      <c r="H56" s="114" t="s">
        <v>51</v>
      </c>
      <c r="I56" s="114" t="s">
        <v>28</v>
      </c>
      <c r="J56" s="114" t="s">
        <v>60</v>
      </c>
      <c r="K56" s="409" t="s">
        <v>594</v>
      </c>
      <c r="L56" s="115">
        <v>3171.6</v>
      </c>
      <c r="M56" s="115">
        <v>3171.6</v>
      </c>
      <c r="N56" s="115">
        <v>3072.5</v>
      </c>
      <c r="O56" s="116">
        <v>100</v>
      </c>
      <c r="P56" s="116">
        <v>100</v>
      </c>
      <c r="Q56" s="56"/>
    </row>
    <row r="57" spans="1:17" ht="26.25" customHeight="1">
      <c r="A57" s="499"/>
      <c r="B57" s="499"/>
      <c r="C57" s="506"/>
      <c r="D57" s="503"/>
      <c r="E57" s="479"/>
      <c r="F57" s="480"/>
      <c r="G57" s="114" t="s">
        <v>292</v>
      </c>
      <c r="H57" s="114" t="s">
        <v>51</v>
      </c>
      <c r="I57" s="114" t="s">
        <v>28</v>
      </c>
      <c r="J57" s="114" t="s">
        <v>397</v>
      </c>
      <c r="K57" s="409">
        <v>112</v>
      </c>
      <c r="L57" s="115">
        <v>5.4</v>
      </c>
      <c r="M57" s="115">
        <v>5.4</v>
      </c>
      <c r="N57" s="115">
        <v>4.5</v>
      </c>
      <c r="O57" s="116">
        <v>100</v>
      </c>
      <c r="P57" s="116">
        <v>0</v>
      </c>
      <c r="Q57" s="56"/>
    </row>
    <row r="58" spans="1:17" ht="36" customHeight="1">
      <c r="A58" s="500"/>
      <c r="B58" s="500"/>
      <c r="C58" s="505"/>
      <c r="D58" s="503"/>
      <c r="E58" s="510"/>
      <c r="F58" s="109" t="s">
        <v>526</v>
      </c>
      <c r="G58" s="114" t="s">
        <v>292</v>
      </c>
      <c r="H58" s="114" t="s">
        <v>51</v>
      </c>
      <c r="I58" s="118" t="s">
        <v>28</v>
      </c>
      <c r="J58" s="114" t="s">
        <v>396</v>
      </c>
      <c r="K58" s="110">
        <v>612</v>
      </c>
      <c r="L58" s="115">
        <v>0</v>
      </c>
      <c r="M58" s="116">
        <v>0</v>
      </c>
      <c r="N58" s="116">
        <v>0</v>
      </c>
      <c r="O58" s="116">
        <v>100</v>
      </c>
      <c r="P58" s="116">
        <v>0</v>
      </c>
      <c r="Q58" s="56"/>
    </row>
    <row r="59" spans="1:17" ht="36" customHeight="1">
      <c r="A59" s="90" t="s">
        <v>26</v>
      </c>
      <c r="B59" s="90" t="s">
        <v>162</v>
      </c>
      <c r="C59" s="91" t="s">
        <v>32</v>
      </c>
      <c r="D59" s="89"/>
      <c r="E59" s="294" t="s">
        <v>313</v>
      </c>
      <c r="F59" s="109" t="s">
        <v>526</v>
      </c>
      <c r="G59" s="114" t="s">
        <v>292</v>
      </c>
      <c r="H59" s="114" t="s">
        <v>51</v>
      </c>
      <c r="I59" s="118" t="s">
        <v>28</v>
      </c>
      <c r="J59" s="114" t="s">
        <v>395</v>
      </c>
      <c r="K59" s="110">
        <v>611</v>
      </c>
      <c r="L59" s="115">
        <v>0</v>
      </c>
      <c r="M59" s="116">
        <v>0</v>
      </c>
      <c r="N59" s="116">
        <v>0</v>
      </c>
      <c r="O59" s="116">
        <v>100</v>
      </c>
      <c r="P59" s="116">
        <v>0</v>
      </c>
      <c r="Q59" s="56"/>
    </row>
    <row r="60" spans="1:17" ht="15" customHeight="1">
      <c r="A60" s="501" t="s">
        <v>42</v>
      </c>
      <c r="B60" s="501">
        <v>5</v>
      </c>
      <c r="C60" s="521"/>
      <c r="D60" s="521"/>
      <c r="E60" s="571" t="s">
        <v>210</v>
      </c>
      <c r="F60" s="47" t="s">
        <v>310</v>
      </c>
      <c r="G60" s="46">
        <v>127</v>
      </c>
      <c r="H60" s="46" t="s">
        <v>311</v>
      </c>
      <c r="I60" s="46" t="s">
        <v>312</v>
      </c>
      <c r="J60" s="53"/>
      <c r="K60" s="55"/>
      <c r="L60" s="82">
        <f>L61</f>
        <v>0</v>
      </c>
      <c r="M60" s="82">
        <f>M61</f>
        <v>0</v>
      </c>
      <c r="N60" s="82">
        <f>N61</f>
        <v>0</v>
      </c>
      <c r="O60" s="82">
        <f>O61</f>
        <v>100</v>
      </c>
      <c r="P60" s="82">
        <f>P61</f>
        <v>100</v>
      </c>
      <c r="Q60" s="56"/>
    </row>
    <row r="61" spans="1:17" ht="31.5" customHeight="1">
      <c r="A61" s="502"/>
      <c r="B61" s="502"/>
      <c r="C61" s="522"/>
      <c r="D61" s="522"/>
      <c r="E61" s="571"/>
      <c r="F61" s="48" t="s">
        <v>528</v>
      </c>
      <c r="G61" s="49">
        <v>127</v>
      </c>
      <c r="H61" s="49" t="s">
        <v>311</v>
      </c>
      <c r="I61" s="49" t="s">
        <v>312</v>
      </c>
      <c r="J61" s="53"/>
      <c r="K61" s="54"/>
      <c r="L61" s="81">
        <f>L62</f>
        <v>0</v>
      </c>
      <c r="M61" s="81">
        <f>M62</f>
        <v>0</v>
      </c>
      <c r="N61" s="81">
        <f>N62</f>
        <v>0</v>
      </c>
      <c r="O61" s="81">
        <v>100</v>
      </c>
      <c r="P61" s="81">
        <v>100</v>
      </c>
      <c r="Q61" s="56"/>
    </row>
    <row r="62" spans="1:17" ht="32.25" customHeight="1">
      <c r="A62" s="523" t="s">
        <v>42</v>
      </c>
      <c r="B62" s="523">
        <v>5</v>
      </c>
      <c r="C62" s="503" t="s">
        <v>312</v>
      </c>
      <c r="D62" s="503"/>
      <c r="E62" s="80" t="s">
        <v>91</v>
      </c>
      <c r="F62" s="48" t="s">
        <v>528</v>
      </c>
      <c r="G62" s="50" t="s">
        <v>292</v>
      </c>
      <c r="H62" s="50" t="s">
        <v>51</v>
      </c>
      <c r="I62" s="50" t="s">
        <v>28</v>
      </c>
      <c r="J62" s="50" t="s">
        <v>353</v>
      </c>
      <c r="K62" s="51">
        <v>621</v>
      </c>
      <c r="L62" s="81">
        <v>0</v>
      </c>
      <c r="M62" s="84">
        <v>0</v>
      </c>
      <c r="N62" s="84">
        <v>0</v>
      </c>
      <c r="O62" s="84">
        <v>100</v>
      </c>
      <c r="P62" s="83">
        <v>100</v>
      </c>
      <c r="Q62" s="56"/>
    </row>
    <row r="63" spans="1:17" ht="36" customHeight="1">
      <c r="A63" s="523"/>
      <c r="B63" s="523"/>
      <c r="C63" s="503"/>
      <c r="D63" s="503"/>
      <c r="E63" s="80" t="s">
        <v>113</v>
      </c>
      <c r="F63" s="48" t="s">
        <v>30</v>
      </c>
      <c r="G63" s="50" t="s">
        <v>292</v>
      </c>
      <c r="H63" s="50" t="s">
        <v>51</v>
      </c>
      <c r="I63" s="50" t="s">
        <v>28</v>
      </c>
      <c r="J63" s="50" t="s">
        <v>353</v>
      </c>
      <c r="K63" s="51">
        <v>621</v>
      </c>
      <c r="L63" s="81">
        <v>0</v>
      </c>
      <c r="M63" s="84">
        <v>0</v>
      </c>
      <c r="N63" s="84">
        <v>0</v>
      </c>
      <c r="O63" s="84">
        <v>0</v>
      </c>
      <c r="P63" s="83">
        <v>0</v>
      </c>
      <c r="Q63" s="56"/>
    </row>
    <row r="64" spans="1:17" ht="25.5" customHeight="1">
      <c r="A64" s="523"/>
      <c r="B64" s="523"/>
      <c r="C64" s="503"/>
      <c r="D64" s="503"/>
      <c r="E64" s="80" t="s">
        <v>533</v>
      </c>
      <c r="F64" s="48" t="s">
        <v>525</v>
      </c>
      <c r="G64" s="50" t="s">
        <v>292</v>
      </c>
      <c r="H64" s="50" t="s">
        <v>51</v>
      </c>
      <c r="I64" s="52" t="s">
        <v>28</v>
      </c>
      <c r="J64" s="50" t="s">
        <v>356</v>
      </c>
      <c r="K64" s="49">
        <v>621</v>
      </c>
      <c r="L64" s="81">
        <v>0</v>
      </c>
      <c r="M64" s="84">
        <v>0</v>
      </c>
      <c r="N64" s="84">
        <v>0</v>
      </c>
      <c r="O64" s="84">
        <v>0</v>
      </c>
      <c r="P64" s="83">
        <v>0</v>
      </c>
      <c r="Q64" s="56"/>
    </row>
    <row r="65" spans="1:17" ht="15" customHeight="1">
      <c r="A65" s="523" t="s">
        <v>42</v>
      </c>
      <c r="B65" s="523">
        <v>6</v>
      </c>
      <c r="C65" s="503"/>
      <c r="D65" s="503"/>
      <c r="E65" s="507" t="s">
        <v>330</v>
      </c>
      <c r="F65" s="104" t="s">
        <v>310</v>
      </c>
      <c r="G65" s="126" t="s">
        <v>292</v>
      </c>
      <c r="H65" s="126" t="s">
        <v>28</v>
      </c>
      <c r="I65" s="126" t="s">
        <v>331</v>
      </c>
      <c r="J65" s="118"/>
      <c r="K65" s="127"/>
      <c r="L65" s="128">
        <v>133.7</v>
      </c>
      <c r="M65" s="128">
        <v>133.7</v>
      </c>
      <c r="N65" s="128">
        <v>124.7</v>
      </c>
      <c r="O65" s="128">
        <v>100</v>
      </c>
      <c r="P65" s="128">
        <v>100</v>
      </c>
      <c r="Q65" s="56"/>
    </row>
    <row r="66" spans="1:17" ht="48.75" customHeight="1">
      <c r="A66" s="523"/>
      <c r="B66" s="523"/>
      <c r="C66" s="503"/>
      <c r="D66" s="503"/>
      <c r="E66" s="507"/>
      <c r="F66" s="109" t="s">
        <v>527</v>
      </c>
      <c r="G66" s="114" t="s">
        <v>292</v>
      </c>
      <c r="H66" s="114" t="s">
        <v>28</v>
      </c>
      <c r="I66" s="114" t="s">
        <v>331</v>
      </c>
      <c r="J66" s="129"/>
      <c r="K66" s="125"/>
      <c r="L66" s="115">
        <f>L67</f>
        <v>50</v>
      </c>
      <c r="M66" s="115">
        <f>M67</f>
        <v>50</v>
      </c>
      <c r="N66" s="115">
        <f>N67</f>
        <v>50</v>
      </c>
      <c r="O66" s="115">
        <v>100</v>
      </c>
      <c r="P66" s="115">
        <v>100</v>
      </c>
      <c r="Q66" s="56"/>
    </row>
    <row r="67" spans="1:17" ht="49.5" customHeight="1">
      <c r="A67" s="88" t="s">
        <v>42</v>
      </c>
      <c r="B67" s="88">
        <v>6</v>
      </c>
      <c r="C67" s="89"/>
      <c r="D67" s="89"/>
      <c r="E67" s="478" t="s">
        <v>116</v>
      </c>
      <c r="F67" s="109" t="s">
        <v>527</v>
      </c>
      <c r="G67" s="114" t="s">
        <v>292</v>
      </c>
      <c r="H67" s="114" t="s">
        <v>28</v>
      </c>
      <c r="I67" s="130" t="s">
        <v>331</v>
      </c>
      <c r="J67" s="129" t="s">
        <v>354</v>
      </c>
      <c r="K67" s="124">
        <v>622</v>
      </c>
      <c r="L67" s="115">
        <v>50</v>
      </c>
      <c r="M67" s="115">
        <v>50</v>
      </c>
      <c r="N67" s="115">
        <v>50</v>
      </c>
      <c r="O67" s="115">
        <v>100</v>
      </c>
      <c r="P67" s="115">
        <v>100</v>
      </c>
      <c r="Q67" s="56"/>
    </row>
    <row r="68" spans="1:17" ht="30.75" customHeight="1" hidden="1">
      <c r="A68" s="88"/>
      <c r="B68" s="88"/>
      <c r="C68" s="92"/>
      <c r="D68" s="89"/>
      <c r="E68" s="479"/>
      <c r="F68" s="109"/>
      <c r="G68" s="114"/>
      <c r="H68" s="114"/>
      <c r="I68" s="114"/>
      <c r="J68" s="118"/>
      <c r="K68" s="131"/>
      <c r="L68" s="115"/>
      <c r="M68" s="115"/>
      <c r="N68" s="115"/>
      <c r="O68" s="115"/>
      <c r="P68" s="115"/>
      <c r="Q68" s="56"/>
    </row>
    <row r="69" spans="1:17" ht="30.75" customHeight="1" hidden="1">
      <c r="A69" s="88"/>
      <c r="B69" s="88"/>
      <c r="C69" s="92"/>
      <c r="D69" s="89"/>
      <c r="E69" s="479"/>
      <c r="F69" s="109"/>
      <c r="G69" s="114"/>
      <c r="H69" s="114"/>
      <c r="I69" s="114"/>
      <c r="J69" s="118"/>
      <c r="K69" s="131"/>
      <c r="L69" s="115"/>
      <c r="M69" s="115"/>
      <c r="N69" s="115"/>
      <c r="O69" s="115"/>
      <c r="P69" s="115"/>
      <c r="Q69" s="56"/>
    </row>
    <row r="70" spans="1:17" ht="51.75" customHeight="1" hidden="1">
      <c r="A70" s="88"/>
      <c r="B70" s="88"/>
      <c r="C70" s="92"/>
      <c r="D70" s="89"/>
      <c r="E70" s="479"/>
      <c r="F70" s="109"/>
      <c r="G70" s="114"/>
      <c r="H70" s="114"/>
      <c r="I70" s="114"/>
      <c r="J70" s="118"/>
      <c r="K70" s="132"/>
      <c r="L70" s="115"/>
      <c r="M70" s="115"/>
      <c r="N70" s="115"/>
      <c r="O70" s="115"/>
      <c r="P70" s="115"/>
      <c r="Q70" s="56"/>
    </row>
    <row r="71" spans="1:17" ht="47.25" customHeight="1">
      <c r="A71" s="88"/>
      <c r="B71" s="88"/>
      <c r="C71" s="92"/>
      <c r="D71" s="89"/>
      <c r="E71" s="479"/>
      <c r="F71" s="109" t="s">
        <v>527</v>
      </c>
      <c r="G71" s="114" t="s">
        <v>593</v>
      </c>
      <c r="H71" s="114" t="s">
        <v>28</v>
      </c>
      <c r="I71" s="114" t="s">
        <v>331</v>
      </c>
      <c r="J71" s="118" t="s">
        <v>354</v>
      </c>
      <c r="K71" s="131">
        <v>244</v>
      </c>
      <c r="L71" s="115">
        <v>83.7</v>
      </c>
      <c r="M71" s="115">
        <v>83.7</v>
      </c>
      <c r="N71" s="115">
        <v>74.7</v>
      </c>
      <c r="O71" s="115">
        <v>100</v>
      </c>
      <c r="P71" s="115">
        <v>100</v>
      </c>
      <c r="Q71" s="56"/>
    </row>
    <row r="72" spans="1:17" ht="15" customHeight="1">
      <c r="A72" s="547" t="s">
        <v>42</v>
      </c>
      <c r="B72" s="547">
        <v>7</v>
      </c>
      <c r="C72" s="524"/>
      <c r="D72" s="524"/>
      <c r="E72" s="507" t="s">
        <v>228</v>
      </c>
      <c r="F72" s="104" t="s">
        <v>310</v>
      </c>
      <c r="G72" s="239">
        <v>127</v>
      </c>
      <c r="H72" s="114"/>
      <c r="I72" s="114"/>
      <c r="J72" s="121"/>
      <c r="K72" s="110"/>
      <c r="L72" s="106">
        <f>L73</f>
        <v>33077.653</v>
      </c>
      <c r="M72" s="106">
        <f>M73</f>
        <v>33077.683</v>
      </c>
      <c r="N72" s="106">
        <f>N73</f>
        <v>32311.748</v>
      </c>
      <c r="O72" s="106">
        <f>O76</f>
        <v>100</v>
      </c>
      <c r="P72" s="106">
        <f>P76</f>
        <v>100</v>
      </c>
      <c r="Q72" s="56"/>
    </row>
    <row r="73" spans="1:17" ht="29.25" customHeight="1">
      <c r="A73" s="547"/>
      <c r="B73" s="547"/>
      <c r="C73" s="524"/>
      <c r="D73" s="524"/>
      <c r="E73" s="507"/>
      <c r="F73" s="109" t="s">
        <v>525</v>
      </c>
      <c r="G73" s="114" t="s">
        <v>292</v>
      </c>
      <c r="H73" s="114"/>
      <c r="I73" s="114"/>
      <c r="J73" s="121"/>
      <c r="K73" s="123"/>
      <c r="L73" s="115">
        <f>L74</f>
        <v>33077.653</v>
      </c>
      <c r="M73" s="115">
        <f>M74</f>
        <v>33077.683</v>
      </c>
      <c r="N73" s="115">
        <v>32311.748</v>
      </c>
      <c r="O73" s="115">
        <f>O76</f>
        <v>100</v>
      </c>
      <c r="P73" s="115">
        <f>P76</f>
        <v>100</v>
      </c>
      <c r="Q73" s="56"/>
    </row>
    <row r="74" spans="1:17" ht="51" customHeight="1">
      <c r="A74" s="240" t="s">
        <v>26</v>
      </c>
      <c r="B74" s="240" t="s">
        <v>48</v>
      </c>
      <c r="C74" s="240" t="s">
        <v>28</v>
      </c>
      <c r="D74" s="241"/>
      <c r="E74" s="222" t="s">
        <v>117</v>
      </c>
      <c r="F74" s="109" t="s">
        <v>525</v>
      </c>
      <c r="G74" s="114" t="s">
        <v>292</v>
      </c>
      <c r="H74" s="114"/>
      <c r="I74" s="114"/>
      <c r="J74" s="242"/>
      <c r="K74" s="243"/>
      <c r="L74" s="221">
        <f>L76+L77+L78</f>
        <v>33077.653</v>
      </c>
      <c r="M74" s="221">
        <f>M76+M77+M78</f>
        <v>33077.683</v>
      </c>
      <c r="N74" s="221">
        <f>N76+N77+N78</f>
        <v>32311.8</v>
      </c>
      <c r="O74" s="221">
        <v>100</v>
      </c>
      <c r="P74" s="221">
        <v>100</v>
      </c>
      <c r="Q74" s="56"/>
    </row>
    <row r="75" spans="1:17" ht="23.25" customHeight="1" hidden="1">
      <c r="A75" s="244"/>
      <c r="B75" s="244"/>
      <c r="C75" s="241"/>
      <c r="D75" s="241"/>
      <c r="E75" s="219"/>
      <c r="F75" s="109"/>
      <c r="G75" s="114"/>
      <c r="H75" s="114"/>
      <c r="I75" s="114"/>
      <c r="J75" s="242"/>
      <c r="K75" s="243"/>
      <c r="L75" s="221"/>
      <c r="M75" s="221"/>
      <c r="N75" s="221"/>
      <c r="O75" s="221"/>
      <c r="P75" s="221"/>
      <c r="Q75" s="56"/>
    </row>
    <row r="76" spans="1:17" ht="29.25" customHeight="1">
      <c r="A76" s="245" t="s">
        <v>42</v>
      </c>
      <c r="B76" s="245">
        <v>7</v>
      </c>
      <c r="C76" s="245" t="s">
        <v>312</v>
      </c>
      <c r="D76" s="245"/>
      <c r="E76" s="246" t="s">
        <v>114</v>
      </c>
      <c r="F76" s="247" t="s">
        <v>525</v>
      </c>
      <c r="G76" s="248" t="s">
        <v>292</v>
      </c>
      <c r="H76" s="218" t="s">
        <v>51</v>
      </c>
      <c r="I76" s="249" t="s">
        <v>36</v>
      </c>
      <c r="J76" s="250" t="s">
        <v>118</v>
      </c>
      <c r="K76" s="251" t="s">
        <v>398</v>
      </c>
      <c r="L76" s="278">
        <v>1249.653</v>
      </c>
      <c r="M76" s="278">
        <v>1249.653</v>
      </c>
      <c r="N76" s="278">
        <v>1197.3</v>
      </c>
      <c r="O76" s="221">
        <v>100</v>
      </c>
      <c r="P76" s="221">
        <v>100</v>
      </c>
      <c r="Q76" s="56"/>
    </row>
    <row r="77" spans="1:16" ht="46.5" customHeight="1">
      <c r="A77" s="241" t="s">
        <v>42</v>
      </c>
      <c r="B77" s="241">
        <v>7</v>
      </c>
      <c r="C77" s="241" t="s">
        <v>312</v>
      </c>
      <c r="D77" s="241"/>
      <c r="E77" s="252" t="s">
        <v>115</v>
      </c>
      <c r="F77" s="109" t="s">
        <v>525</v>
      </c>
      <c r="G77" s="114" t="s">
        <v>292</v>
      </c>
      <c r="H77" s="114" t="s">
        <v>51</v>
      </c>
      <c r="I77" s="114" t="s">
        <v>36</v>
      </c>
      <c r="J77" s="114" t="s">
        <v>119</v>
      </c>
      <c r="K77" s="220" t="s">
        <v>355</v>
      </c>
      <c r="L77" s="115">
        <v>31828</v>
      </c>
      <c r="M77" s="116">
        <v>31828.03</v>
      </c>
      <c r="N77" s="116">
        <v>31114.5</v>
      </c>
      <c r="O77" s="116">
        <v>100</v>
      </c>
      <c r="P77" s="116">
        <v>100</v>
      </c>
    </row>
    <row r="78" spans="1:16" ht="15" customHeight="1">
      <c r="A78" s="511" t="s">
        <v>26</v>
      </c>
      <c r="B78" s="514">
        <v>7</v>
      </c>
      <c r="C78" s="514" t="s">
        <v>28</v>
      </c>
      <c r="D78" s="517"/>
      <c r="E78" s="537" t="s">
        <v>80</v>
      </c>
      <c r="F78" s="540" t="s">
        <v>525</v>
      </c>
      <c r="G78" s="528" t="s">
        <v>292</v>
      </c>
      <c r="H78" s="528" t="s">
        <v>51</v>
      </c>
      <c r="I78" s="528" t="s">
        <v>36</v>
      </c>
      <c r="J78" s="531" t="s">
        <v>524</v>
      </c>
      <c r="K78" s="531" t="s">
        <v>57</v>
      </c>
      <c r="L78" s="525">
        <v>0</v>
      </c>
      <c r="M78" s="525">
        <v>0</v>
      </c>
      <c r="N78" s="525">
        <v>0</v>
      </c>
      <c r="O78" s="525">
        <v>100</v>
      </c>
      <c r="P78" s="525">
        <v>100</v>
      </c>
    </row>
    <row r="79" spans="1:16" ht="15" customHeight="1">
      <c r="A79" s="512"/>
      <c r="B79" s="515"/>
      <c r="C79" s="515"/>
      <c r="D79" s="518"/>
      <c r="E79" s="538"/>
      <c r="F79" s="436"/>
      <c r="G79" s="529"/>
      <c r="H79" s="529"/>
      <c r="I79" s="529"/>
      <c r="J79" s="532"/>
      <c r="K79" s="532"/>
      <c r="L79" s="526"/>
      <c r="M79" s="526"/>
      <c r="N79" s="526"/>
      <c r="O79" s="526"/>
      <c r="P79" s="526"/>
    </row>
    <row r="80" spans="1:16" ht="3" customHeight="1">
      <c r="A80" s="513"/>
      <c r="B80" s="516"/>
      <c r="C80" s="516"/>
      <c r="D80" s="519"/>
      <c r="E80" s="539"/>
      <c r="F80" s="437"/>
      <c r="G80" s="530"/>
      <c r="H80" s="530"/>
      <c r="I80" s="530"/>
      <c r="J80" s="533"/>
      <c r="K80" s="533"/>
      <c r="L80" s="527"/>
      <c r="M80" s="527"/>
      <c r="N80" s="527"/>
      <c r="O80" s="527"/>
      <c r="P80" s="527"/>
    </row>
    <row r="81" spans="12:16" ht="15" customHeight="1">
      <c r="L81" s="39"/>
      <c r="M81" s="39"/>
      <c r="N81" s="39"/>
      <c r="O81" s="39"/>
      <c r="P81" s="39"/>
    </row>
    <row r="82" spans="12:16" ht="15" customHeight="1">
      <c r="L82" s="39"/>
      <c r="M82" s="39"/>
      <c r="N82" s="39"/>
      <c r="O82" s="39"/>
      <c r="P82" s="39"/>
    </row>
    <row r="83" spans="12:16" ht="15" customHeight="1">
      <c r="L83" s="39"/>
      <c r="M83" s="39"/>
      <c r="N83" s="39"/>
      <c r="O83" s="39"/>
      <c r="P83" s="39"/>
    </row>
    <row r="84" spans="12:16" ht="15" customHeight="1">
      <c r="L84" s="39"/>
      <c r="M84" s="39"/>
      <c r="N84" s="39"/>
      <c r="O84" s="39"/>
      <c r="P84" s="39"/>
    </row>
    <row r="85" spans="12:16" ht="15" customHeight="1">
      <c r="L85" s="39"/>
      <c r="M85" s="39"/>
      <c r="N85" s="39"/>
      <c r="O85" s="39"/>
      <c r="P85" s="39"/>
    </row>
    <row r="86" spans="12:16" ht="15" customHeight="1">
      <c r="L86" s="39"/>
      <c r="M86" s="39"/>
      <c r="N86" s="39"/>
      <c r="O86" s="39"/>
      <c r="P86" s="39"/>
    </row>
    <row r="87" spans="12:16" ht="15" customHeight="1">
      <c r="L87" s="39"/>
      <c r="M87" s="39"/>
      <c r="N87" s="39"/>
      <c r="O87" s="39"/>
      <c r="P87" s="39"/>
    </row>
    <row r="88" spans="12:16" ht="15" customHeight="1">
      <c r="L88" s="39"/>
      <c r="M88" s="39"/>
      <c r="N88" s="39"/>
      <c r="O88" s="39"/>
      <c r="P88" s="39"/>
    </row>
    <row r="89" spans="12:16" ht="15" customHeight="1">
      <c r="L89" s="39"/>
      <c r="M89" s="39"/>
      <c r="N89" s="39"/>
      <c r="O89" s="39"/>
      <c r="P89" s="39"/>
    </row>
    <row r="90" spans="12:16" ht="15" customHeight="1">
      <c r="L90" s="39"/>
      <c r="M90" s="39"/>
      <c r="N90" s="39"/>
      <c r="O90" s="39"/>
      <c r="P90" s="39"/>
    </row>
    <row r="91" spans="12:16" ht="15" customHeight="1">
      <c r="L91" s="39"/>
      <c r="M91" s="39"/>
      <c r="N91" s="39"/>
      <c r="O91" s="39"/>
      <c r="P91" s="39"/>
    </row>
  </sheetData>
  <sheetProtection selectLockedCells="1" selectUnlockedCells="1"/>
  <mergeCells count="101">
    <mergeCell ref="E17:E21"/>
    <mergeCell ref="E32:E34"/>
    <mergeCell ref="E48:E51"/>
    <mergeCell ref="F56:F57"/>
    <mergeCell ref="E65:E66"/>
    <mergeCell ref="E29:E31"/>
    <mergeCell ref="E60:E61"/>
    <mergeCell ref="F35:F41"/>
    <mergeCell ref="E23:E27"/>
    <mergeCell ref="F23:F27"/>
    <mergeCell ref="P48:P49"/>
    <mergeCell ref="B48:B52"/>
    <mergeCell ref="I48:I49"/>
    <mergeCell ref="K48:K49"/>
    <mergeCell ref="C48:C52"/>
    <mergeCell ref="D48:D52"/>
    <mergeCell ref="L48:L49"/>
    <mergeCell ref="C65:C66"/>
    <mergeCell ref="D65:D66"/>
    <mergeCell ref="D60:D61"/>
    <mergeCell ref="C62:C64"/>
    <mergeCell ref="N48:N49"/>
    <mergeCell ref="O48:O49"/>
    <mergeCell ref="E56:E58"/>
    <mergeCell ref="D62:D64"/>
    <mergeCell ref="O12:O14"/>
    <mergeCell ref="F12:F14"/>
    <mergeCell ref="E12:E13"/>
    <mergeCell ref="F48:F49"/>
    <mergeCell ref="H48:H49"/>
    <mergeCell ref="G48:G49"/>
    <mergeCell ref="J48:J49"/>
    <mergeCell ref="I12:I14"/>
    <mergeCell ref="J12:J14"/>
    <mergeCell ref="M48:M49"/>
    <mergeCell ref="N12:N14"/>
    <mergeCell ref="L12:L14"/>
    <mergeCell ref="A72:A73"/>
    <mergeCell ref="B72:B73"/>
    <mergeCell ref="A65:A66"/>
    <mergeCell ref="B65:B66"/>
    <mergeCell ref="A62:A64"/>
    <mergeCell ref="H12:H14"/>
    <mergeCell ref="E72:E73"/>
    <mergeCell ref="C72:C73"/>
    <mergeCell ref="G10:K10"/>
    <mergeCell ref="L10:Q10"/>
    <mergeCell ref="A30:A31"/>
    <mergeCell ref="B30:B31"/>
    <mergeCell ref="C30:C31"/>
    <mergeCell ref="D30:D31"/>
    <mergeCell ref="B12:B15"/>
    <mergeCell ref="C12:C15"/>
    <mergeCell ref="G12:G14"/>
    <mergeCell ref="M12:M14"/>
    <mergeCell ref="P12:P14"/>
    <mergeCell ref="N78:N80"/>
    <mergeCell ref="O78:O80"/>
    <mergeCell ref="P78:P80"/>
    <mergeCell ref="L78:L80"/>
    <mergeCell ref="A3:P3"/>
    <mergeCell ref="A5:P5"/>
    <mergeCell ref="A10:D10"/>
    <mergeCell ref="E10:E11"/>
    <mergeCell ref="F10:F11"/>
    <mergeCell ref="M78:M80"/>
    <mergeCell ref="I78:I80"/>
    <mergeCell ref="J78:J80"/>
    <mergeCell ref="K78:K80"/>
    <mergeCell ref="K12:K14"/>
    <mergeCell ref="E78:E80"/>
    <mergeCell ref="F78:F80"/>
    <mergeCell ref="G78:G80"/>
    <mergeCell ref="H78:H80"/>
    <mergeCell ref="E67:E71"/>
    <mergeCell ref="A78:A80"/>
    <mergeCell ref="B78:B80"/>
    <mergeCell ref="C78:C80"/>
    <mergeCell ref="D78:D80"/>
    <mergeCell ref="A12:A15"/>
    <mergeCell ref="D12:D15"/>
    <mergeCell ref="C60:C61"/>
    <mergeCell ref="B62:B64"/>
    <mergeCell ref="A32:A34"/>
    <mergeCell ref="D72:D73"/>
    <mergeCell ref="B32:B34"/>
    <mergeCell ref="C32:C34"/>
    <mergeCell ref="D32:D34"/>
    <mergeCell ref="E54:E55"/>
    <mergeCell ref="A54:A55"/>
    <mergeCell ref="A48:A52"/>
    <mergeCell ref="B54:B55"/>
    <mergeCell ref="E35:E41"/>
    <mergeCell ref="A56:A58"/>
    <mergeCell ref="B56:B58"/>
    <mergeCell ref="A60:A61"/>
    <mergeCell ref="B60:B61"/>
    <mergeCell ref="D54:D55"/>
    <mergeCell ref="C54:C55"/>
    <mergeCell ref="C56:C58"/>
    <mergeCell ref="D56:D58"/>
  </mergeCells>
  <printOptions/>
  <pageMargins left="0.5905511811023623" right="0.5905511811023623" top="0.7874015748031497" bottom="0.7874015748031497" header="0.5118110236220472" footer="0.31496062992125984"/>
  <pageSetup fitToHeight="0" fitToWidth="1" horizontalDpi="300" verticalDpi="300" orientation="landscape" paperSize="9" scale="81" r:id="rId1"/>
  <headerFooter alignWithMargins="0">
    <oddFooter>&amp;C&amp;P</oddFooter>
  </headerFooter>
  <rowBreaks count="2" manualBreakCount="2">
    <brk id="27" max="15" man="1"/>
    <brk id="63" max="15" man="1"/>
  </rowBreaks>
</worksheet>
</file>

<file path=xl/worksheets/sheet6.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7">
      <selection activeCell="I11" sqref="I11"/>
    </sheetView>
  </sheetViews>
  <sheetFormatPr defaultColWidth="9.140625" defaultRowHeight="15" customHeight="1"/>
  <cols>
    <col min="1" max="1" width="5.00390625" style="0" customWidth="1"/>
    <col min="2" max="2" width="5.421875" style="0" customWidth="1"/>
    <col min="3" max="3" width="20.140625" style="0" customWidth="1"/>
    <col min="4" max="4" width="48.7109375" style="0" customWidth="1"/>
    <col min="5" max="5" width="14.00390625" style="0" customWidth="1"/>
    <col min="6" max="6" width="14.8515625" style="0" customWidth="1"/>
    <col min="7" max="7" width="17.7109375" style="0" customWidth="1"/>
  </cols>
  <sheetData>
    <row r="1" spans="1:7" ht="13.5" customHeight="1">
      <c r="A1" s="4"/>
      <c r="B1" s="4"/>
      <c r="C1" s="4"/>
      <c r="D1" s="4"/>
      <c r="E1" s="4"/>
      <c r="F1" s="4"/>
      <c r="G1" s="23"/>
    </row>
    <row r="2" spans="1:7" ht="18" customHeight="1">
      <c r="A2" s="580" t="s">
        <v>332</v>
      </c>
      <c r="B2" s="580"/>
      <c r="C2" s="580"/>
      <c r="D2" s="580"/>
      <c r="E2" s="580"/>
      <c r="F2" s="580"/>
      <c r="G2" s="580"/>
    </row>
    <row r="3" spans="1:7" ht="18" customHeight="1">
      <c r="A3" s="24"/>
      <c r="B3" s="6"/>
      <c r="C3" s="6"/>
      <c r="D3" s="6"/>
      <c r="E3" s="6"/>
      <c r="F3" s="6"/>
      <c r="G3" s="6"/>
    </row>
    <row r="4" spans="1:7" ht="18" customHeight="1">
      <c r="A4" s="580" t="s">
        <v>520</v>
      </c>
      <c r="B4" s="580"/>
      <c r="C4" s="580"/>
      <c r="D4" s="580"/>
      <c r="E4" s="580"/>
      <c r="F4" s="580"/>
      <c r="G4" s="580"/>
    </row>
    <row r="5" spans="1:7" ht="18" customHeight="1">
      <c r="A5" s="24"/>
      <c r="B5" s="6"/>
      <c r="C5" s="6"/>
      <c r="D5" s="6"/>
      <c r="E5" s="6"/>
      <c r="F5" s="6"/>
      <c r="G5" s="6"/>
    </row>
    <row r="6" spans="1:7" ht="18" customHeight="1">
      <c r="A6" s="24"/>
      <c r="B6" s="6"/>
      <c r="C6" s="6"/>
      <c r="D6" s="6"/>
      <c r="E6" s="6"/>
      <c r="F6" s="6"/>
      <c r="G6" s="6"/>
    </row>
    <row r="7" spans="1:7" ht="24" customHeight="1">
      <c r="A7" s="457" t="s">
        <v>2</v>
      </c>
      <c r="B7" s="457"/>
      <c r="C7" s="457"/>
      <c r="D7" s="457" t="s">
        <v>554</v>
      </c>
      <c r="E7" s="457"/>
      <c r="F7" s="457"/>
      <c r="G7" s="457"/>
    </row>
    <row r="8" spans="1:7" ht="10.5" customHeight="1">
      <c r="A8" s="4"/>
      <c r="B8" s="4"/>
      <c r="C8" s="4"/>
      <c r="D8" s="4"/>
      <c r="E8" s="4"/>
      <c r="F8" s="4"/>
      <c r="G8" s="4"/>
    </row>
    <row r="9" spans="1:7" ht="20.25" customHeight="1">
      <c r="A9" s="581" t="s">
        <v>3</v>
      </c>
      <c r="B9" s="581"/>
      <c r="C9" s="581" t="s">
        <v>333</v>
      </c>
      <c r="D9" s="581" t="s">
        <v>334</v>
      </c>
      <c r="E9" s="579" t="s">
        <v>335</v>
      </c>
      <c r="F9" s="579" t="s">
        <v>336</v>
      </c>
      <c r="G9" s="579" t="s">
        <v>337</v>
      </c>
    </row>
    <row r="10" spans="1:7" ht="33.75" customHeight="1">
      <c r="A10" s="581"/>
      <c r="B10" s="581"/>
      <c r="C10" s="581" t="s">
        <v>261</v>
      </c>
      <c r="D10" s="581"/>
      <c r="E10" s="579"/>
      <c r="F10" s="579"/>
      <c r="G10" s="579"/>
    </row>
    <row r="11" spans="1:7" ht="16.5" customHeight="1">
      <c r="A11" s="25" t="s">
        <v>14</v>
      </c>
      <c r="B11" s="25" t="s">
        <v>15</v>
      </c>
      <c r="C11" s="581"/>
      <c r="D11" s="581"/>
      <c r="E11" s="579"/>
      <c r="F11" s="579"/>
      <c r="G11" s="579"/>
    </row>
    <row r="12" spans="1:7" ht="16.5" customHeight="1">
      <c r="A12" s="577" t="s">
        <v>26</v>
      </c>
      <c r="B12" s="575"/>
      <c r="C12" s="578" t="s">
        <v>259</v>
      </c>
      <c r="D12" s="258" t="s">
        <v>310</v>
      </c>
      <c r="E12" s="259">
        <f>E22+E32+E42+E52+E62+E72+E82</f>
        <v>96997</v>
      </c>
      <c r="F12" s="259">
        <v>94820.7</v>
      </c>
      <c r="G12" s="260">
        <f>F12/E12*100</f>
        <v>97.75632236048537</v>
      </c>
    </row>
    <row r="13" spans="1:7" ht="16.5" customHeight="1">
      <c r="A13" s="577"/>
      <c r="B13" s="575"/>
      <c r="C13" s="578"/>
      <c r="D13" s="261" t="s">
        <v>338</v>
      </c>
      <c r="E13" s="262">
        <f>E15+E16+E17+E18+E19+E20+E21</f>
        <v>96502.49999999999</v>
      </c>
      <c r="F13" s="262">
        <f>F15+F16+F17+F18+F19+F20+F21</f>
        <v>94820.70000000001</v>
      </c>
      <c r="G13" s="260">
        <f>F13/E13*100</f>
        <v>98.2572472215746</v>
      </c>
    </row>
    <row r="14" spans="1:7" ht="16.5" customHeight="1">
      <c r="A14" s="577"/>
      <c r="B14" s="575"/>
      <c r="C14" s="578"/>
      <c r="D14" s="263" t="s">
        <v>339</v>
      </c>
      <c r="E14" s="264"/>
      <c r="F14" s="265"/>
      <c r="G14" s="260"/>
    </row>
    <row r="15" spans="1:7" ht="18.75" customHeight="1">
      <c r="A15" s="577"/>
      <c r="B15" s="575"/>
      <c r="C15" s="578"/>
      <c r="D15" s="263" t="s">
        <v>340</v>
      </c>
      <c r="E15" s="262">
        <f>E25+E35+E45+E55+E65+E75+E85</f>
        <v>95522.69999999998</v>
      </c>
      <c r="F15" s="262">
        <v>91139.3</v>
      </c>
      <c r="G15" s="260">
        <f>F15/E15*100</f>
        <v>95.4111431104858</v>
      </c>
    </row>
    <row r="16" spans="1:7" ht="18" customHeight="1">
      <c r="A16" s="577"/>
      <c r="B16" s="575"/>
      <c r="C16" s="578"/>
      <c r="D16" s="263" t="s">
        <v>341</v>
      </c>
      <c r="E16" s="262">
        <v>979.8</v>
      </c>
      <c r="F16" s="262">
        <v>979.8</v>
      </c>
      <c r="G16" s="260"/>
    </row>
    <row r="17" spans="1:7" ht="16.5" customHeight="1">
      <c r="A17" s="577"/>
      <c r="B17" s="575"/>
      <c r="C17" s="578"/>
      <c r="D17" s="263" t="s">
        <v>342</v>
      </c>
      <c r="E17" s="262">
        <f>E27+E37+E47+E57</f>
        <v>0</v>
      </c>
      <c r="F17" s="262">
        <f>F27+F37+F47+F57</f>
        <v>0</v>
      </c>
      <c r="G17" s="260">
        <v>0</v>
      </c>
    </row>
    <row r="18" spans="1:7" ht="25.5" customHeight="1">
      <c r="A18" s="577"/>
      <c r="B18" s="575"/>
      <c r="C18" s="578"/>
      <c r="D18" s="263" t="s">
        <v>43</v>
      </c>
      <c r="E18" s="262">
        <f>E28+E38+E48</f>
        <v>0</v>
      </c>
      <c r="F18" s="262">
        <v>2701.6</v>
      </c>
      <c r="G18" s="260">
        <v>0</v>
      </c>
    </row>
    <row r="19" spans="1:7" ht="25.5" customHeight="1">
      <c r="A19" s="577"/>
      <c r="B19" s="575"/>
      <c r="C19" s="578"/>
      <c r="D19" s="263" t="s">
        <v>44</v>
      </c>
      <c r="E19" s="262">
        <f>E39</f>
        <v>0</v>
      </c>
      <c r="F19" s="262">
        <f>F39</f>
        <v>0</v>
      </c>
      <c r="G19" s="260">
        <v>0</v>
      </c>
    </row>
    <row r="20" spans="1:7" ht="25.5" customHeight="1">
      <c r="A20" s="577"/>
      <c r="B20" s="575"/>
      <c r="C20" s="578"/>
      <c r="D20" s="266" t="s">
        <v>343</v>
      </c>
      <c r="E20" s="262">
        <f>E30+E40+E50+E60</f>
        <v>0</v>
      </c>
      <c r="F20" s="262">
        <f>F30+F40+F50+F60</f>
        <v>0</v>
      </c>
      <c r="G20" s="260">
        <v>0</v>
      </c>
    </row>
    <row r="21" spans="1:7" ht="28.5" customHeight="1">
      <c r="A21" s="577"/>
      <c r="B21" s="575"/>
      <c r="C21" s="578"/>
      <c r="D21" s="266" t="s">
        <v>344</v>
      </c>
      <c r="E21" s="262">
        <f>E31+E41+E51+E61</f>
        <v>0</v>
      </c>
      <c r="F21" s="262">
        <f>F31+F41+F51+F61</f>
        <v>0</v>
      </c>
      <c r="G21" s="260">
        <v>0</v>
      </c>
    </row>
    <row r="22" spans="1:7" ht="16.5" customHeight="1">
      <c r="A22" s="575" t="s">
        <v>26</v>
      </c>
      <c r="B22" s="575" t="s">
        <v>27</v>
      </c>
      <c r="C22" s="576" t="s">
        <v>267</v>
      </c>
      <c r="D22" s="258" t="s">
        <v>310</v>
      </c>
      <c r="E22" s="267">
        <v>16806.5</v>
      </c>
      <c r="F22" s="267">
        <v>16485.3</v>
      </c>
      <c r="G22" s="260">
        <f>F22/E22*100</f>
        <v>98.08883467705947</v>
      </c>
    </row>
    <row r="23" spans="1:7" ht="15" customHeight="1">
      <c r="A23" s="575"/>
      <c r="B23" s="575"/>
      <c r="C23" s="576"/>
      <c r="D23" s="261" t="s">
        <v>345</v>
      </c>
      <c r="E23" s="268">
        <v>16806.5</v>
      </c>
      <c r="F23" s="268">
        <f>F25+F28+F26</f>
        <v>16485.3</v>
      </c>
      <c r="G23" s="260">
        <f>F23/E23*100</f>
        <v>98.08883467705947</v>
      </c>
    </row>
    <row r="24" spans="1:7" ht="15" customHeight="1">
      <c r="A24" s="575"/>
      <c r="B24" s="575"/>
      <c r="C24" s="576"/>
      <c r="D24" s="263" t="s">
        <v>339</v>
      </c>
      <c r="E24" s="268"/>
      <c r="F24" s="268"/>
      <c r="G24" s="260"/>
    </row>
    <row r="25" spans="1:7" ht="15" customHeight="1">
      <c r="A25" s="575"/>
      <c r="B25" s="575"/>
      <c r="C25" s="576"/>
      <c r="D25" s="269" t="s">
        <v>340</v>
      </c>
      <c r="E25" s="262">
        <v>16432.4</v>
      </c>
      <c r="F25" s="262">
        <v>16111.2</v>
      </c>
      <c r="G25" s="260">
        <f>F25/E25*100</f>
        <v>98.0453250894574</v>
      </c>
    </row>
    <row r="26" spans="1:7" ht="15" customHeight="1">
      <c r="A26" s="575"/>
      <c r="B26" s="575"/>
      <c r="C26" s="576"/>
      <c r="D26" s="263" t="s">
        <v>341</v>
      </c>
      <c r="E26" s="268">
        <v>374.1</v>
      </c>
      <c r="F26" s="268">
        <v>374.1</v>
      </c>
      <c r="G26" s="260">
        <v>0</v>
      </c>
    </row>
    <row r="27" spans="1:7" ht="22.5" customHeight="1">
      <c r="A27" s="575"/>
      <c r="B27" s="575"/>
      <c r="C27" s="576"/>
      <c r="D27" s="263" t="s">
        <v>342</v>
      </c>
      <c r="E27" s="268"/>
      <c r="F27" s="268"/>
      <c r="G27" s="260"/>
    </row>
    <row r="28" spans="1:7" ht="27" customHeight="1">
      <c r="A28" s="575"/>
      <c r="B28" s="575"/>
      <c r="C28" s="576"/>
      <c r="D28" s="263" t="s">
        <v>43</v>
      </c>
      <c r="E28" s="268">
        <v>0</v>
      </c>
      <c r="F28" s="268">
        <v>0</v>
      </c>
      <c r="G28" s="260">
        <v>0</v>
      </c>
    </row>
    <row r="29" spans="1:7" ht="23.25" customHeight="1">
      <c r="A29" s="575"/>
      <c r="B29" s="575"/>
      <c r="C29" s="576"/>
      <c r="D29" s="263" t="s">
        <v>44</v>
      </c>
      <c r="E29" s="270"/>
      <c r="F29" s="270">
        <v>0</v>
      </c>
      <c r="G29" s="260">
        <v>0</v>
      </c>
    </row>
    <row r="30" spans="1:7" ht="15" customHeight="1">
      <c r="A30" s="575"/>
      <c r="B30" s="575"/>
      <c r="C30" s="576"/>
      <c r="D30" s="266" t="s">
        <v>343</v>
      </c>
      <c r="E30" s="270">
        <f>E40+E50+E60</f>
        <v>0</v>
      </c>
      <c r="F30" s="270">
        <f>F40+F50+F60</f>
        <v>0</v>
      </c>
      <c r="G30" s="260">
        <v>0</v>
      </c>
    </row>
    <row r="31" spans="1:7" ht="15" customHeight="1">
      <c r="A31" s="575"/>
      <c r="B31" s="575"/>
      <c r="C31" s="576"/>
      <c r="D31" s="266" t="s">
        <v>344</v>
      </c>
      <c r="E31" s="270">
        <f>E41+E51+E61</f>
        <v>0</v>
      </c>
      <c r="F31" s="270">
        <f>F41+F51+F61</f>
        <v>0</v>
      </c>
      <c r="G31" s="260">
        <v>0</v>
      </c>
    </row>
    <row r="32" spans="1:7" ht="15" customHeight="1">
      <c r="A32" s="575" t="s">
        <v>26</v>
      </c>
      <c r="B32" s="575" t="s">
        <v>131</v>
      </c>
      <c r="C32" s="576" t="s">
        <v>270</v>
      </c>
      <c r="D32" s="258" t="s">
        <v>310</v>
      </c>
      <c r="E32" s="271">
        <v>37711.9</v>
      </c>
      <c r="F32" s="271">
        <v>36981.6</v>
      </c>
      <c r="G32" s="260">
        <f>F32/E32*100</f>
        <v>98.0634759850339</v>
      </c>
    </row>
    <row r="33" spans="1:7" ht="15" customHeight="1">
      <c r="A33" s="575"/>
      <c r="B33" s="575"/>
      <c r="C33" s="576"/>
      <c r="D33" s="261" t="s">
        <v>345</v>
      </c>
      <c r="E33" s="264">
        <f>E35+E36+E39</f>
        <v>37711.899999999994</v>
      </c>
      <c r="F33" s="264">
        <f>F35+F36+F39</f>
        <v>36981.6</v>
      </c>
      <c r="G33" s="260">
        <f>F33/E33*100</f>
        <v>98.0634759850339</v>
      </c>
    </row>
    <row r="34" spans="1:7" ht="15" customHeight="1">
      <c r="A34" s="575"/>
      <c r="B34" s="575"/>
      <c r="C34" s="576"/>
      <c r="D34" s="263" t="s">
        <v>339</v>
      </c>
      <c r="E34" s="264"/>
      <c r="F34" s="264"/>
      <c r="G34" s="260"/>
    </row>
    <row r="35" spans="1:7" ht="15" customHeight="1">
      <c r="A35" s="575"/>
      <c r="B35" s="575"/>
      <c r="C35" s="576"/>
      <c r="D35" s="269" t="s">
        <v>340</v>
      </c>
      <c r="E35" s="272">
        <v>36611.7</v>
      </c>
      <c r="F35" s="272">
        <v>35881.4</v>
      </c>
      <c r="G35" s="260">
        <f>F35/E35*100</f>
        <v>98.00528246434884</v>
      </c>
    </row>
    <row r="36" spans="1:7" ht="15" customHeight="1">
      <c r="A36" s="575"/>
      <c r="B36" s="575"/>
      <c r="C36" s="576"/>
      <c r="D36" s="263" t="s">
        <v>341</v>
      </c>
      <c r="E36" s="264">
        <v>1100.2</v>
      </c>
      <c r="F36" s="264">
        <v>1100.2</v>
      </c>
      <c r="G36" s="260">
        <f>F36/E36*100</f>
        <v>100</v>
      </c>
    </row>
    <row r="37" spans="1:7" ht="15" customHeight="1">
      <c r="A37" s="575"/>
      <c r="B37" s="575"/>
      <c r="C37" s="576"/>
      <c r="D37" s="263" t="s">
        <v>342</v>
      </c>
      <c r="E37" s="262">
        <f>E47+E57+E77</f>
        <v>0</v>
      </c>
      <c r="F37" s="262">
        <v>0</v>
      </c>
      <c r="G37" s="260">
        <v>0</v>
      </c>
    </row>
    <row r="38" spans="1:7" ht="26.25" customHeight="1">
      <c r="A38" s="575"/>
      <c r="B38" s="575"/>
      <c r="C38" s="576"/>
      <c r="D38" s="263" t="s">
        <v>43</v>
      </c>
      <c r="E38" s="264">
        <v>0</v>
      </c>
      <c r="F38" s="264">
        <v>0</v>
      </c>
      <c r="G38" s="260">
        <v>0</v>
      </c>
    </row>
    <row r="39" spans="1:7" ht="24" customHeight="1">
      <c r="A39" s="575"/>
      <c r="B39" s="575"/>
      <c r="C39" s="576"/>
      <c r="D39" s="263" t="s">
        <v>44</v>
      </c>
      <c r="E39" s="268">
        <v>0</v>
      </c>
      <c r="F39" s="268">
        <v>0</v>
      </c>
      <c r="G39" s="260">
        <v>0</v>
      </c>
    </row>
    <row r="40" spans="1:7" ht="15" customHeight="1">
      <c r="A40" s="575"/>
      <c r="B40" s="575"/>
      <c r="C40" s="576"/>
      <c r="D40" s="266" t="s">
        <v>343</v>
      </c>
      <c r="E40" s="268">
        <v>0</v>
      </c>
      <c r="F40" s="268">
        <v>0</v>
      </c>
      <c r="G40" s="260">
        <v>0</v>
      </c>
    </row>
    <row r="41" spans="1:7" ht="15" customHeight="1">
      <c r="A41" s="575"/>
      <c r="B41" s="575"/>
      <c r="C41" s="576"/>
      <c r="D41" s="266" t="s">
        <v>344</v>
      </c>
      <c r="E41" s="268">
        <v>0</v>
      </c>
      <c r="F41" s="268">
        <v>0</v>
      </c>
      <c r="G41" s="260">
        <v>0</v>
      </c>
    </row>
    <row r="42" spans="1:7" ht="15" customHeight="1">
      <c r="A42" s="575" t="s">
        <v>26</v>
      </c>
      <c r="B42" s="575" t="s">
        <v>147</v>
      </c>
      <c r="C42" s="576" t="s">
        <v>148</v>
      </c>
      <c r="D42" s="258" t="s">
        <v>310</v>
      </c>
      <c r="E42" s="273">
        <v>6090.2</v>
      </c>
      <c r="F42" s="273">
        <v>5840.5</v>
      </c>
      <c r="G42" s="260">
        <f>F42/E42*100</f>
        <v>95.89997044432039</v>
      </c>
    </row>
    <row r="43" spans="1:7" ht="15" customHeight="1">
      <c r="A43" s="575"/>
      <c r="B43" s="575"/>
      <c r="C43" s="576"/>
      <c r="D43" s="261" t="s">
        <v>345</v>
      </c>
      <c r="E43" s="270">
        <f>E45</f>
        <v>6090.2</v>
      </c>
      <c r="F43" s="270">
        <f>F45</f>
        <v>5840.5</v>
      </c>
      <c r="G43" s="260">
        <f>F43/E43*100</f>
        <v>95.89997044432039</v>
      </c>
    </row>
    <row r="44" spans="1:7" ht="15" customHeight="1">
      <c r="A44" s="575"/>
      <c r="B44" s="575"/>
      <c r="C44" s="576"/>
      <c r="D44" s="263" t="s">
        <v>339</v>
      </c>
      <c r="E44" s="268"/>
      <c r="F44" s="268"/>
      <c r="G44" s="260">
        <v>0</v>
      </c>
    </row>
    <row r="45" spans="1:7" ht="15" customHeight="1">
      <c r="A45" s="575"/>
      <c r="B45" s="575"/>
      <c r="C45" s="576"/>
      <c r="D45" s="269" t="s">
        <v>340</v>
      </c>
      <c r="E45" s="262">
        <v>6090.2</v>
      </c>
      <c r="F45" s="262">
        <v>5840.5</v>
      </c>
      <c r="G45" s="260">
        <f>F45/E45*100</f>
        <v>95.89997044432039</v>
      </c>
    </row>
    <row r="46" spans="1:7" ht="15" customHeight="1">
      <c r="A46" s="575"/>
      <c r="B46" s="575"/>
      <c r="C46" s="576"/>
      <c r="D46" s="263" t="s">
        <v>341</v>
      </c>
      <c r="E46" s="270">
        <v>0</v>
      </c>
      <c r="F46" s="270">
        <v>0</v>
      </c>
      <c r="G46" s="260"/>
    </row>
    <row r="47" spans="1:7" ht="15" customHeight="1">
      <c r="A47" s="575"/>
      <c r="B47" s="575"/>
      <c r="C47" s="576"/>
      <c r="D47" s="263" t="s">
        <v>342</v>
      </c>
      <c r="E47" s="270">
        <f aca="true" t="shared" si="0" ref="E47:F51">SUM(F47:K47)</f>
        <v>0</v>
      </c>
      <c r="F47" s="270">
        <f t="shared" si="0"/>
        <v>0</v>
      </c>
      <c r="G47" s="260">
        <v>0</v>
      </c>
    </row>
    <row r="48" spans="1:7" ht="24.75" customHeight="1">
      <c r="A48" s="575"/>
      <c r="B48" s="575"/>
      <c r="C48" s="576"/>
      <c r="D48" s="263" t="s">
        <v>43</v>
      </c>
      <c r="E48" s="270">
        <v>0</v>
      </c>
      <c r="F48" s="270">
        <v>0</v>
      </c>
      <c r="G48" s="260">
        <v>0</v>
      </c>
    </row>
    <row r="49" spans="1:7" ht="23.25" customHeight="1">
      <c r="A49" s="575"/>
      <c r="B49" s="575"/>
      <c r="C49" s="576"/>
      <c r="D49" s="263" t="s">
        <v>44</v>
      </c>
      <c r="E49" s="270">
        <f t="shared" si="0"/>
        <v>0</v>
      </c>
      <c r="F49" s="270">
        <f t="shared" si="0"/>
        <v>0</v>
      </c>
      <c r="G49" s="260">
        <v>0</v>
      </c>
    </row>
    <row r="50" spans="1:7" ht="15" customHeight="1">
      <c r="A50" s="575"/>
      <c r="B50" s="575"/>
      <c r="C50" s="576"/>
      <c r="D50" s="266" t="s">
        <v>343</v>
      </c>
      <c r="E50" s="270">
        <f t="shared" si="0"/>
        <v>0</v>
      </c>
      <c r="F50" s="270">
        <f t="shared" si="0"/>
        <v>0</v>
      </c>
      <c r="G50" s="260">
        <v>0</v>
      </c>
    </row>
    <row r="51" spans="1:7" ht="15" customHeight="1">
      <c r="A51" s="575"/>
      <c r="B51" s="575"/>
      <c r="C51" s="576"/>
      <c r="D51" s="266" t="s">
        <v>344</v>
      </c>
      <c r="E51" s="270">
        <f t="shared" si="0"/>
        <v>0</v>
      </c>
      <c r="F51" s="270">
        <f t="shared" si="0"/>
        <v>0</v>
      </c>
      <c r="G51" s="260">
        <v>0</v>
      </c>
    </row>
    <row r="52" spans="1:7" ht="15" customHeight="1">
      <c r="A52" s="575" t="s">
        <v>26</v>
      </c>
      <c r="B52" s="575" t="s">
        <v>162</v>
      </c>
      <c r="C52" s="576" t="s">
        <v>190</v>
      </c>
      <c r="D52" s="258" t="s">
        <v>310</v>
      </c>
      <c r="E52" s="273">
        <v>3177</v>
      </c>
      <c r="F52" s="273">
        <v>3077</v>
      </c>
      <c r="G52" s="260">
        <f>F52/E52*100</f>
        <v>96.8523764557759</v>
      </c>
    </row>
    <row r="53" spans="1:7" ht="15" customHeight="1">
      <c r="A53" s="575"/>
      <c r="B53" s="575"/>
      <c r="C53" s="576"/>
      <c r="D53" s="261" t="s">
        <v>345</v>
      </c>
      <c r="E53" s="270">
        <f>E55+E56+E57+E58+E59+E60+E61</f>
        <v>3177</v>
      </c>
      <c r="F53" s="270">
        <f>F55+F56+F57+F58+F59+F60+F61</f>
        <v>3077</v>
      </c>
      <c r="G53" s="260">
        <f>F53/E53*100</f>
        <v>96.8523764557759</v>
      </c>
    </row>
    <row r="54" spans="1:7" ht="15" customHeight="1">
      <c r="A54" s="575"/>
      <c r="B54" s="575"/>
      <c r="C54" s="576"/>
      <c r="D54" s="263" t="s">
        <v>339</v>
      </c>
      <c r="E54" s="268"/>
      <c r="F54" s="268"/>
      <c r="G54" s="260">
        <v>0</v>
      </c>
    </row>
    <row r="55" spans="1:7" ht="15" customHeight="1">
      <c r="A55" s="575"/>
      <c r="B55" s="575"/>
      <c r="C55" s="576"/>
      <c r="D55" s="269" t="s">
        <v>340</v>
      </c>
      <c r="E55" s="270">
        <v>3177</v>
      </c>
      <c r="F55" s="270">
        <v>3077</v>
      </c>
      <c r="G55" s="260">
        <f>F55/E55*100</f>
        <v>96.8523764557759</v>
      </c>
    </row>
    <row r="56" spans="1:7" ht="15" customHeight="1">
      <c r="A56" s="575"/>
      <c r="B56" s="575"/>
      <c r="C56" s="576"/>
      <c r="D56" s="263" t="s">
        <v>341</v>
      </c>
      <c r="E56" s="270">
        <v>0</v>
      </c>
      <c r="F56" s="270">
        <v>0</v>
      </c>
      <c r="G56" s="260"/>
    </row>
    <row r="57" spans="1:7" ht="15" customHeight="1">
      <c r="A57" s="575"/>
      <c r="B57" s="575"/>
      <c r="C57" s="576"/>
      <c r="D57" s="263" t="s">
        <v>342</v>
      </c>
      <c r="E57" s="270">
        <f aca="true" t="shared" si="1" ref="E57:F61">SUM(F57:K57)</f>
        <v>0</v>
      </c>
      <c r="F57" s="270">
        <f t="shared" si="1"/>
        <v>0</v>
      </c>
      <c r="G57" s="260">
        <v>0</v>
      </c>
    </row>
    <row r="58" spans="1:7" ht="23.25" customHeight="1">
      <c r="A58" s="575"/>
      <c r="B58" s="575"/>
      <c r="C58" s="576"/>
      <c r="D58" s="263" t="s">
        <v>43</v>
      </c>
      <c r="E58" s="270">
        <f t="shared" si="1"/>
        <v>0</v>
      </c>
      <c r="F58" s="270">
        <f t="shared" si="1"/>
        <v>0</v>
      </c>
      <c r="G58" s="260">
        <v>0</v>
      </c>
    </row>
    <row r="59" spans="1:7" ht="24" customHeight="1">
      <c r="A59" s="575"/>
      <c r="B59" s="575"/>
      <c r="C59" s="576"/>
      <c r="D59" s="263" t="s">
        <v>44</v>
      </c>
      <c r="E59" s="270">
        <f t="shared" si="1"/>
        <v>0</v>
      </c>
      <c r="F59" s="270">
        <f t="shared" si="1"/>
        <v>0</v>
      </c>
      <c r="G59" s="260">
        <v>0</v>
      </c>
    </row>
    <row r="60" spans="1:7" ht="15" customHeight="1">
      <c r="A60" s="575"/>
      <c r="B60" s="575"/>
      <c r="C60" s="576"/>
      <c r="D60" s="266" t="s">
        <v>343</v>
      </c>
      <c r="E60" s="270">
        <f t="shared" si="1"/>
        <v>0</v>
      </c>
      <c r="F60" s="270">
        <f t="shared" si="1"/>
        <v>0</v>
      </c>
      <c r="G60" s="260">
        <v>0</v>
      </c>
    </row>
    <row r="61" spans="1:7" ht="15" customHeight="1">
      <c r="A61" s="575"/>
      <c r="B61" s="575"/>
      <c r="C61" s="576"/>
      <c r="D61" s="266" t="s">
        <v>344</v>
      </c>
      <c r="E61" s="270">
        <f t="shared" si="1"/>
        <v>0</v>
      </c>
      <c r="F61" s="270">
        <f t="shared" si="1"/>
        <v>0</v>
      </c>
      <c r="G61" s="260">
        <v>0</v>
      </c>
    </row>
    <row r="62" spans="1:7" ht="15" customHeight="1">
      <c r="A62" s="575" t="s">
        <v>26</v>
      </c>
      <c r="B62" s="575" t="s">
        <v>164</v>
      </c>
      <c r="C62" s="576" t="s">
        <v>210</v>
      </c>
      <c r="D62" s="258" t="s">
        <v>310</v>
      </c>
      <c r="E62" s="273">
        <f>E63</f>
        <v>0</v>
      </c>
      <c r="F62" s="273">
        <f>F63</f>
        <v>0</v>
      </c>
      <c r="G62" s="260">
        <v>0</v>
      </c>
    </row>
    <row r="63" spans="1:7" ht="15" customHeight="1">
      <c r="A63" s="575"/>
      <c r="B63" s="575"/>
      <c r="C63" s="576"/>
      <c r="D63" s="261" t="s">
        <v>345</v>
      </c>
      <c r="E63" s="270">
        <f>E65+E66+E67+E68+E69+E70+E71</f>
        <v>0</v>
      </c>
      <c r="F63" s="270">
        <f>F65+F66+F67+F68+F69+F70+F71</f>
        <v>0</v>
      </c>
      <c r="G63" s="260">
        <v>0</v>
      </c>
    </row>
    <row r="64" spans="1:7" ht="15" customHeight="1">
      <c r="A64" s="575"/>
      <c r="B64" s="575"/>
      <c r="C64" s="576"/>
      <c r="D64" s="263" t="s">
        <v>339</v>
      </c>
      <c r="E64" s="268"/>
      <c r="F64" s="268"/>
      <c r="G64" s="260"/>
    </row>
    <row r="65" spans="1:7" ht="15" customHeight="1">
      <c r="A65" s="575"/>
      <c r="B65" s="575"/>
      <c r="C65" s="576"/>
      <c r="D65" s="269" t="s">
        <v>340</v>
      </c>
      <c r="E65" s="270">
        <v>0</v>
      </c>
      <c r="F65" s="270">
        <v>0</v>
      </c>
      <c r="G65" s="260">
        <v>0</v>
      </c>
    </row>
    <row r="66" spans="1:7" ht="15" customHeight="1">
      <c r="A66" s="575"/>
      <c r="B66" s="575"/>
      <c r="C66" s="576"/>
      <c r="D66" s="263" t="s">
        <v>341</v>
      </c>
      <c r="E66" s="268">
        <v>0</v>
      </c>
      <c r="F66" s="268">
        <v>0</v>
      </c>
      <c r="G66" s="260"/>
    </row>
    <row r="67" spans="1:7" ht="15" customHeight="1">
      <c r="A67" s="575"/>
      <c r="B67" s="575"/>
      <c r="C67" s="576"/>
      <c r="D67" s="263" t="s">
        <v>342</v>
      </c>
      <c r="E67" s="270">
        <f aca="true" t="shared" si="2" ref="E67:F71">SUM(F67:K67)</f>
        <v>0</v>
      </c>
      <c r="F67" s="270">
        <f t="shared" si="2"/>
        <v>0</v>
      </c>
      <c r="G67" s="260">
        <v>0</v>
      </c>
    </row>
    <row r="68" spans="1:7" ht="27.75" customHeight="1">
      <c r="A68" s="575"/>
      <c r="B68" s="575"/>
      <c r="C68" s="576"/>
      <c r="D68" s="263" t="s">
        <v>43</v>
      </c>
      <c r="E68" s="270">
        <f t="shared" si="2"/>
        <v>0</v>
      </c>
      <c r="F68" s="270">
        <f t="shared" si="2"/>
        <v>0</v>
      </c>
      <c r="G68" s="260">
        <v>0</v>
      </c>
    </row>
    <row r="69" spans="1:7" ht="22.5" customHeight="1">
      <c r="A69" s="575"/>
      <c r="B69" s="575"/>
      <c r="C69" s="576"/>
      <c r="D69" s="263" t="s">
        <v>44</v>
      </c>
      <c r="E69" s="270">
        <f t="shared" si="2"/>
        <v>0</v>
      </c>
      <c r="F69" s="270">
        <f t="shared" si="2"/>
        <v>0</v>
      </c>
      <c r="G69" s="260">
        <v>0</v>
      </c>
    </row>
    <row r="70" spans="1:7" ht="15" customHeight="1">
      <c r="A70" s="575"/>
      <c r="B70" s="575"/>
      <c r="C70" s="576"/>
      <c r="D70" s="266" t="s">
        <v>343</v>
      </c>
      <c r="E70" s="270">
        <f t="shared" si="2"/>
        <v>0</v>
      </c>
      <c r="F70" s="270">
        <f t="shared" si="2"/>
        <v>0</v>
      </c>
      <c r="G70" s="260">
        <v>0</v>
      </c>
    </row>
    <row r="71" spans="1:7" ht="15" customHeight="1">
      <c r="A71" s="575"/>
      <c r="B71" s="575"/>
      <c r="C71" s="576"/>
      <c r="D71" s="266" t="s">
        <v>344</v>
      </c>
      <c r="E71" s="270">
        <f t="shared" si="2"/>
        <v>0</v>
      </c>
      <c r="F71" s="270">
        <f t="shared" si="2"/>
        <v>0</v>
      </c>
      <c r="G71" s="260">
        <v>0</v>
      </c>
    </row>
    <row r="72" spans="1:7" ht="15" customHeight="1">
      <c r="A72" s="575" t="s">
        <v>26</v>
      </c>
      <c r="B72" s="575" t="s">
        <v>167</v>
      </c>
      <c r="C72" s="576" t="s">
        <v>330</v>
      </c>
      <c r="D72" s="258" t="s">
        <v>310</v>
      </c>
      <c r="E72" s="274">
        <v>133.7</v>
      </c>
      <c r="F72" s="274">
        <v>124.7</v>
      </c>
      <c r="G72" s="260">
        <f>F72/E72*100</f>
        <v>93.26851159311893</v>
      </c>
    </row>
    <row r="73" spans="1:7" ht="15" customHeight="1">
      <c r="A73" s="575"/>
      <c r="B73" s="575"/>
      <c r="C73" s="576"/>
      <c r="D73" s="261" t="s">
        <v>345</v>
      </c>
      <c r="E73" s="275">
        <v>133.7</v>
      </c>
      <c r="F73" s="275">
        <f>F75+F76+F77+F78+F79+F80+F81</f>
        <v>124.7</v>
      </c>
      <c r="G73" s="260">
        <f>F73/E73*100</f>
        <v>93.26851159311893</v>
      </c>
    </row>
    <row r="74" spans="1:7" ht="15" customHeight="1">
      <c r="A74" s="575"/>
      <c r="B74" s="575"/>
      <c r="C74" s="576"/>
      <c r="D74" s="263" t="s">
        <v>339</v>
      </c>
      <c r="E74" s="268"/>
      <c r="F74" s="268"/>
      <c r="G74" s="260"/>
    </row>
    <row r="75" spans="1:7" ht="15" customHeight="1">
      <c r="A75" s="575"/>
      <c r="B75" s="575"/>
      <c r="C75" s="576"/>
      <c r="D75" s="269" t="s">
        <v>340</v>
      </c>
      <c r="E75" s="275">
        <v>133.7</v>
      </c>
      <c r="F75" s="275">
        <v>124.7</v>
      </c>
      <c r="G75" s="260">
        <f>F75/E75*100</f>
        <v>93.26851159311893</v>
      </c>
    </row>
    <row r="76" spans="1:7" ht="15" customHeight="1">
      <c r="A76" s="575"/>
      <c r="B76" s="575"/>
      <c r="C76" s="576"/>
      <c r="D76" s="263" t="s">
        <v>341</v>
      </c>
      <c r="E76" s="270">
        <f aca="true" t="shared" si="3" ref="E76:F81">SUM(F76:K76)</f>
        <v>0</v>
      </c>
      <c r="F76" s="270">
        <f t="shared" si="3"/>
        <v>0</v>
      </c>
      <c r="G76" s="260">
        <v>0</v>
      </c>
    </row>
    <row r="77" spans="1:7" ht="15" customHeight="1">
      <c r="A77" s="575"/>
      <c r="B77" s="575"/>
      <c r="C77" s="576"/>
      <c r="D77" s="263" t="s">
        <v>342</v>
      </c>
      <c r="E77" s="270">
        <f t="shared" si="3"/>
        <v>0</v>
      </c>
      <c r="F77" s="270">
        <f t="shared" si="3"/>
        <v>0</v>
      </c>
      <c r="G77" s="260">
        <v>0</v>
      </c>
    </row>
    <row r="78" spans="1:7" ht="25.5" customHeight="1">
      <c r="A78" s="575"/>
      <c r="B78" s="575"/>
      <c r="C78" s="576"/>
      <c r="D78" s="263" t="s">
        <v>43</v>
      </c>
      <c r="E78" s="270">
        <f t="shared" si="3"/>
        <v>0</v>
      </c>
      <c r="F78" s="270">
        <f t="shared" si="3"/>
        <v>0</v>
      </c>
      <c r="G78" s="260">
        <v>0</v>
      </c>
    </row>
    <row r="79" spans="1:7" ht="26.25" customHeight="1">
      <c r="A79" s="575"/>
      <c r="B79" s="575"/>
      <c r="C79" s="576"/>
      <c r="D79" s="263" t="s">
        <v>44</v>
      </c>
      <c r="E79" s="270">
        <f t="shared" si="3"/>
        <v>0</v>
      </c>
      <c r="F79" s="270">
        <f t="shared" si="3"/>
        <v>0</v>
      </c>
      <c r="G79" s="260">
        <v>0</v>
      </c>
    </row>
    <row r="80" spans="1:7" ht="15" customHeight="1">
      <c r="A80" s="575"/>
      <c r="B80" s="575"/>
      <c r="C80" s="576"/>
      <c r="D80" s="266" t="s">
        <v>343</v>
      </c>
      <c r="E80" s="270">
        <f t="shared" si="3"/>
        <v>0</v>
      </c>
      <c r="F80" s="270">
        <f t="shared" si="3"/>
        <v>0</v>
      </c>
      <c r="G80" s="260">
        <v>0</v>
      </c>
    </row>
    <row r="81" spans="1:7" ht="15" customHeight="1">
      <c r="A81" s="575"/>
      <c r="B81" s="575"/>
      <c r="C81" s="576"/>
      <c r="D81" s="266" t="s">
        <v>344</v>
      </c>
      <c r="E81" s="270">
        <f t="shared" si="3"/>
        <v>0</v>
      </c>
      <c r="F81" s="270">
        <f t="shared" si="3"/>
        <v>0</v>
      </c>
      <c r="G81" s="260">
        <v>0</v>
      </c>
    </row>
    <row r="82" spans="1:7" ht="15" customHeight="1">
      <c r="A82" s="575" t="s">
        <v>26</v>
      </c>
      <c r="B82" s="575" t="s">
        <v>170</v>
      </c>
      <c r="C82" s="576" t="s">
        <v>228</v>
      </c>
      <c r="D82" s="258" t="s">
        <v>310</v>
      </c>
      <c r="E82" s="273">
        <v>33077.7</v>
      </c>
      <c r="F82" s="273">
        <v>32311.8</v>
      </c>
      <c r="G82" s="260">
        <f>F82/E82*100</f>
        <v>97.68454275841428</v>
      </c>
    </row>
    <row r="83" spans="1:7" ht="15" customHeight="1">
      <c r="A83" s="575"/>
      <c r="B83" s="575"/>
      <c r="C83" s="576"/>
      <c r="D83" s="261" t="s">
        <v>345</v>
      </c>
      <c r="E83" s="270">
        <f>E85+E86+E87+E88+E89+E90+E91</f>
        <v>33077.7</v>
      </c>
      <c r="F83" s="270">
        <f>F85+F86+F87+F88+F89+F90+F91</f>
        <v>32311.8</v>
      </c>
      <c r="G83" s="260">
        <f>F83/E83*100</f>
        <v>97.68454275841428</v>
      </c>
    </row>
    <row r="84" spans="1:7" ht="15" customHeight="1">
      <c r="A84" s="575"/>
      <c r="B84" s="575"/>
      <c r="C84" s="576"/>
      <c r="D84" s="263" t="s">
        <v>339</v>
      </c>
      <c r="E84" s="268"/>
      <c r="F84" s="276"/>
      <c r="G84" s="260"/>
    </row>
    <row r="85" spans="1:7" ht="15" customHeight="1">
      <c r="A85" s="575"/>
      <c r="B85" s="575"/>
      <c r="C85" s="576"/>
      <c r="D85" s="269" t="s">
        <v>340</v>
      </c>
      <c r="E85" s="270">
        <v>33077.7</v>
      </c>
      <c r="F85" s="270">
        <v>32311.8</v>
      </c>
      <c r="G85" s="260">
        <f>F85/E85*100</f>
        <v>97.68454275841428</v>
      </c>
    </row>
    <row r="86" spans="1:7" ht="15" customHeight="1">
      <c r="A86" s="575"/>
      <c r="B86" s="575"/>
      <c r="C86" s="576"/>
      <c r="D86" s="263" t="s">
        <v>341</v>
      </c>
      <c r="E86" s="268">
        <v>0</v>
      </c>
      <c r="F86" s="276">
        <v>0</v>
      </c>
      <c r="G86" s="260"/>
    </row>
    <row r="87" spans="1:7" ht="15" customHeight="1">
      <c r="A87" s="575"/>
      <c r="B87" s="575"/>
      <c r="C87" s="576"/>
      <c r="D87" s="263" t="s">
        <v>342</v>
      </c>
      <c r="E87" s="270">
        <f>SUM(F87:K87)</f>
        <v>0</v>
      </c>
      <c r="F87" s="276">
        <v>0</v>
      </c>
      <c r="G87" s="260">
        <v>0</v>
      </c>
    </row>
    <row r="88" spans="1:7" ht="28.5" customHeight="1">
      <c r="A88" s="575"/>
      <c r="B88" s="575"/>
      <c r="C88" s="576"/>
      <c r="D88" s="263" t="s">
        <v>43</v>
      </c>
      <c r="E88" s="270">
        <f>SUM(F88:K88)</f>
        <v>0</v>
      </c>
      <c r="F88" s="276">
        <v>0</v>
      </c>
      <c r="G88" s="260">
        <v>0</v>
      </c>
    </row>
    <row r="89" spans="1:7" ht="24.75" customHeight="1">
      <c r="A89" s="575"/>
      <c r="B89" s="575"/>
      <c r="C89" s="576"/>
      <c r="D89" s="263" t="s">
        <v>44</v>
      </c>
      <c r="E89" s="270">
        <f>SUM(F89:K89)</f>
        <v>0</v>
      </c>
      <c r="F89" s="276">
        <v>0</v>
      </c>
      <c r="G89" s="260">
        <v>0</v>
      </c>
    </row>
    <row r="90" spans="1:7" ht="15" customHeight="1">
      <c r="A90" s="575"/>
      <c r="B90" s="575"/>
      <c r="C90" s="576"/>
      <c r="D90" s="266" t="s">
        <v>343</v>
      </c>
      <c r="E90" s="270">
        <f>SUM(F90:K90)</f>
        <v>0</v>
      </c>
      <c r="F90" s="276">
        <v>0</v>
      </c>
      <c r="G90" s="260">
        <v>0</v>
      </c>
    </row>
    <row r="91" spans="1:7" ht="15" customHeight="1">
      <c r="A91" s="575"/>
      <c r="B91" s="575"/>
      <c r="C91" s="576"/>
      <c r="D91" s="266" t="s">
        <v>344</v>
      </c>
      <c r="E91" s="270">
        <f>SUM(F91:K91)</f>
        <v>0</v>
      </c>
      <c r="F91" s="276">
        <v>0</v>
      </c>
      <c r="G91" s="260">
        <v>0</v>
      </c>
    </row>
    <row r="98" ht="15" customHeight="1"/>
    <row r="110" ht="15" customHeight="1"/>
  </sheetData>
  <sheetProtection selectLockedCells="1" selectUnlockedCells="1"/>
  <mergeCells count="34">
    <mergeCell ref="A2:G2"/>
    <mergeCell ref="A4:G4"/>
    <mergeCell ref="A7:C7"/>
    <mergeCell ref="D7:G7"/>
    <mergeCell ref="G9:G11"/>
    <mergeCell ref="A9:B10"/>
    <mergeCell ref="C9:C11"/>
    <mergeCell ref="D9:D11"/>
    <mergeCell ref="E9:E11"/>
    <mergeCell ref="A12:A21"/>
    <mergeCell ref="B12:B21"/>
    <mergeCell ref="C12:C21"/>
    <mergeCell ref="F9:F11"/>
    <mergeCell ref="A22:A31"/>
    <mergeCell ref="B22:B31"/>
    <mergeCell ref="C22:C31"/>
    <mergeCell ref="A32:A41"/>
    <mergeCell ref="B32:B41"/>
    <mergeCell ref="A42:A51"/>
    <mergeCell ref="B42:B51"/>
    <mergeCell ref="C42:C51"/>
    <mergeCell ref="A52:A61"/>
    <mergeCell ref="B52:B61"/>
    <mergeCell ref="C52:C61"/>
    <mergeCell ref="C32:C41"/>
    <mergeCell ref="A62:A71"/>
    <mergeCell ref="A82:A91"/>
    <mergeCell ref="B82:B91"/>
    <mergeCell ref="C82:C91"/>
    <mergeCell ref="A72:A81"/>
    <mergeCell ref="B72:B81"/>
    <mergeCell ref="C72:C81"/>
    <mergeCell ref="B62:B71"/>
    <mergeCell ref="C62:C71"/>
  </mergeCells>
  <printOptions/>
  <pageMargins left="0.5902777777777778" right="0.5902777777777778" top="0.7875" bottom="0.7875" header="0.5118055555555555" footer="0.31527777777777777"/>
  <pageSetup fitToHeight="0" fitToWidth="1" horizontalDpi="300" verticalDpi="300" orientation="landscape" paperSize="9" r:id="rId1"/>
  <headerFooter alignWithMargins="0">
    <oddFooter>&amp;C&amp;P</oddFooter>
  </headerFooter>
  <rowBreaks count="3" manualBreakCount="3">
    <brk id="26" max="6" man="1"/>
    <brk id="50" max="6" man="1"/>
    <brk id="76" max="6" man="1"/>
  </rowBreaks>
</worksheet>
</file>

<file path=xl/worksheets/sheet7.xml><?xml version="1.0" encoding="utf-8"?>
<worksheet xmlns="http://schemas.openxmlformats.org/spreadsheetml/2006/main" xmlns:r="http://schemas.openxmlformats.org/officeDocument/2006/relationships">
  <dimension ref="A1:AJ28"/>
  <sheetViews>
    <sheetView zoomScalePageLayoutView="0" workbookViewId="0" topLeftCell="A1">
      <selection activeCell="G26" sqref="G26"/>
    </sheetView>
  </sheetViews>
  <sheetFormatPr defaultColWidth="9.140625" defaultRowHeight="15" customHeight="1"/>
  <cols>
    <col min="1" max="1" width="6.00390625" style="0" customWidth="1"/>
    <col min="2" max="2" width="43.140625" style="0" customWidth="1"/>
    <col min="3" max="3" width="11.00390625" style="0" customWidth="1"/>
    <col min="4" max="4" width="10.8515625" style="0" customWidth="1"/>
    <col min="5" max="5" width="53.8515625" style="0" customWidth="1"/>
    <col min="18" max="18" width="0" style="0" hidden="1" customWidth="1"/>
    <col min="20" max="20" width="0" style="0" hidden="1" customWidth="1"/>
    <col min="22" max="22" width="0" style="0" hidden="1" customWidth="1"/>
    <col min="25" max="25" width="0" style="0" hidden="1" customWidth="1"/>
  </cols>
  <sheetData>
    <row r="1" spans="1:5" ht="15" customHeight="1">
      <c r="A1" s="582" t="s">
        <v>346</v>
      </c>
      <c r="B1" s="582"/>
      <c r="C1" s="582"/>
      <c r="D1" s="582"/>
      <c r="E1" s="582"/>
    </row>
    <row r="2" spans="1:5" ht="30.75" customHeight="1">
      <c r="A2" s="583" t="s">
        <v>519</v>
      </c>
      <c r="B2" s="583"/>
      <c r="C2" s="583"/>
      <c r="D2" s="583"/>
      <c r="E2" s="583"/>
    </row>
    <row r="3" ht="15.75" customHeight="1">
      <c r="A3" s="26"/>
    </row>
    <row r="4" spans="1:5" ht="27" customHeight="1">
      <c r="A4" s="584" t="s">
        <v>510</v>
      </c>
      <c r="B4" s="584"/>
      <c r="C4" s="584"/>
      <c r="D4" s="584"/>
      <c r="E4" s="584"/>
    </row>
    <row r="5" ht="16.5" customHeight="1">
      <c r="A5" s="27"/>
    </row>
    <row r="6" spans="1:5" ht="36" customHeight="1">
      <c r="A6" s="28" t="s">
        <v>4</v>
      </c>
      <c r="B6" s="29" t="s">
        <v>347</v>
      </c>
      <c r="C6" s="29" t="s">
        <v>348</v>
      </c>
      <c r="D6" s="29" t="s">
        <v>349</v>
      </c>
      <c r="E6" s="29" t="s">
        <v>350</v>
      </c>
    </row>
    <row r="7" spans="1:5" ht="78.75" customHeight="1" thickBot="1">
      <c r="A7" s="30">
        <v>1</v>
      </c>
      <c r="B7" s="57" t="s">
        <v>351</v>
      </c>
      <c r="C7" s="31">
        <v>41821</v>
      </c>
      <c r="D7" s="32">
        <v>645</v>
      </c>
      <c r="E7" s="58" t="s">
        <v>0</v>
      </c>
    </row>
    <row r="8" spans="1:5" ht="120.75" customHeight="1" thickBot="1">
      <c r="A8" s="30">
        <v>2</v>
      </c>
      <c r="B8" s="57" t="s">
        <v>52</v>
      </c>
      <c r="C8" s="31">
        <v>42459</v>
      </c>
      <c r="D8" s="32">
        <v>260</v>
      </c>
      <c r="E8" s="33" t="s">
        <v>54</v>
      </c>
    </row>
    <row r="9" spans="1:5" ht="93.75" customHeight="1">
      <c r="A9" s="59">
        <v>3</v>
      </c>
      <c r="B9" s="60" t="s">
        <v>53</v>
      </c>
      <c r="C9" s="61">
        <v>42528</v>
      </c>
      <c r="D9" s="62">
        <v>469</v>
      </c>
      <c r="E9" s="63" t="s">
        <v>54</v>
      </c>
    </row>
    <row r="10" spans="1:5" ht="107.25" customHeight="1">
      <c r="A10" s="98">
        <v>4</v>
      </c>
      <c r="B10" s="64" t="s">
        <v>53</v>
      </c>
      <c r="C10" s="65">
        <v>42569</v>
      </c>
      <c r="D10" s="66">
        <v>579</v>
      </c>
      <c r="E10" s="44" t="s">
        <v>54</v>
      </c>
    </row>
    <row r="11" spans="1:5" ht="93" customHeight="1">
      <c r="A11" s="98">
        <v>5</v>
      </c>
      <c r="B11" s="97" t="s">
        <v>61</v>
      </c>
      <c r="C11" s="99">
        <v>42801</v>
      </c>
      <c r="D11" s="98">
        <v>164</v>
      </c>
      <c r="E11" s="64" t="s">
        <v>63</v>
      </c>
    </row>
    <row r="12" spans="1:5" ht="100.5" customHeight="1">
      <c r="A12" s="98">
        <v>6</v>
      </c>
      <c r="B12" s="97" t="s">
        <v>62</v>
      </c>
      <c r="C12" s="99">
        <v>42853</v>
      </c>
      <c r="D12" s="98">
        <v>274</v>
      </c>
      <c r="E12" s="64" t="s">
        <v>64</v>
      </c>
    </row>
    <row r="13" spans="1:5" ht="100.5" customHeight="1">
      <c r="A13" s="98">
        <v>7</v>
      </c>
      <c r="B13" s="97" t="s">
        <v>62</v>
      </c>
      <c r="C13" s="99">
        <v>43159</v>
      </c>
      <c r="D13" s="98">
        <v>146</v>
      </c>
      <c r="E13" s="64" t="s">
        <v>64</v>
      </c>
    </row>
    <row r="14" spans="1:5" ht="100.5" customHeight="1">
      <c r="A14" s="98">
        <v>8</v>
      </c>
      <c r="B14" s="97" t="s">
        <v>62</v>
      </c>
      <c r="C14" s="99">
        <v>43249</v>
      </c>
      <c r="D14" s="98">
        <v>391</v>
      </c>
      <c r="E14" s="64" t="s">
        <v>64</v>
      </c>
    </row>
    <row r="15" spans="1:5" ht="105" customHeight="1">
      <c r="A15" s="98">
        <v>9</v>
      </c>
      <c r="B15" s="97" t="s">
        <v>62</v>
      </c>
      <c r="C15" s="99">
        <v>43452</v>
      </c>
      <c r="D15" s="98">
        <v>942</v>
      </c>
      <c r="E15" s="64" t="s">
        <v>390</v>
      </c>
    </row>
    <row r="16" spans="1:5" ht="100.5" customHeight="1">
      <c r="A16" s="98">
        <v>10</v>
      </c>
      <c r="B16" s="97" t="s">
        <v>62</v>
      </c>
      <c r="C16" s="99">
        <v>43522</v>
      </c>
      <c r="D16" s="98">
        <v>127</v>
      </c>
      <c r="E16" s="64" t="s">
        <v>390</v>
      </c>
    </row>
    <row r="17" spans="1:5" ht="93" customHeight="1">
      <c r="A17" s="98">
        <v>11</v>
      </c>
      <c r="B17" s="97" t="s">
        <v>389</v>
      </c>
      <c r="C17" s="101">
        <v>43738</v>
      </c>
      <c r="D17" s="98">
        <v>770</v>
      </c>
      <c r="E17" s="64" t="s">
        <v>406</v>
      </c>
    </row>
    <row r="18" spans="1:5" ht="94.5" customHeight="1">
      <c r="A18" s="295">
        <v>12</v>
      </c>
      <c r="B18" s="97" t="s">
        <v>389</v>
      </c>
      <c r="C18" s="99">
        <v>43914</v>
      </c>
      <c r="D18" s="98">
        <v>249</v>
      </c>
      <c r="E18" s="64" t="s">
        <v>406</v>
      </c>
    </row>
    <row r="19" spans="1:5" ht="93" customHeight="1">
      <c r="A19" s="295">
        <v>13</v>
      </c>
      <c r="B19" s="97" t="s">
        <v>389</v>
      </c>
      <c r="C19" s="99">
        <v>44123</v>
      </c>
      <c r="D19" s="98">
        <v>875</v>
      </c>
      <c r="E19" s="64" t="s">
        <v>406</v>
      </c>
    </row>
    <row r="20" spans="1:5" s="234" customFormat="1" ht="144" customHeight="1">
      <c r="A20" s="379">
        <v>14</v>
      </c>
      <c r="B20" s="380" t="s">
        <v>513</v>
      </c>
      <c r="C20" s="381">
        <v>44286</v>
      </c>
      <c r="D20" s="379">
        <v>215</v>
      </c>
      <c r="E20" s="97" t="s">
        <v>501</v>
      </c>
    </row>
    <row r="21" spans="1:5" s="234" customFormat="1" ht="93" customHeight="1">
      <c r="A21" s="379">
        <v>15</v>
      </c>
      <c r="B21" s="380" t="s">
        <v>513</v>
      </c>
      <c r="C21" s="381">
        <v>44313</v>
      </c>
      <c r="D21" s="379">
        <v>294</v>
      </c>
      <c r="E21" s="382" t="s">
        <v>502</v>
      </c>
    </row>
    <row r="22" spans="1:5" s="234" customFormat="1" ht="93" customHeight="1">
      <c r="A22" s="379">
        <v>16</v>
      </c>
      <c r="B22" s="380" t="s">
        <v>513</v>
      </c>
      <c r="C22" s="381">
        <v>44463</v>
      </c>
      <c r="D22" s="379">
        <v>750</v>
      </c>
      <c r="E22" s="382" t="s">
        <v>502</v>
      </c>
    </row>
    <row r="23" spans="1:5" ht="99" customHeight="1">
      <c r="A23" s="56">
        <v>17</v>
      </c>
      <c r="B23" s="97" t="s">
        <v>514</v>
      </c>
      <c r="C23" s="383">
        <v>44601</v>
      </c>
      <c r="D23" s="56">
        <v>196</v>
      </c>
      <c r="E23" s="393" t="s">
        <v>518</v>
      </c>
    </row>
    <row r="24" spans="1:8" ht="101.25" customHeight="1">
      <c r="A24" s="379">
        <v>18</v>
      </c>
      <c r="B24" s="380" t="s">
        <v>515</v>
      </c>
      <c r="C24" s="383">
        <v>44840</v>
      </c>
      <c r="D24" s="56">
        <v>1237</v>
      </c>
      <c r="E24" s="56"/>
      <c r="H24" s="389"/>
    </row>
    <row r="25" spans="1:15" ht="100.5" customHeight="1">
      <c r="A25" s="384">
        <v>19</v>
      </c>
      <c r="B25" s="385" t="s">
        <v>515</v>
      </c>
      <c r="C25" s="386">
        <v>45016</v>
      </c>
      <c r="D25" s="387">
        <v>339</v>
      </c>
      <c r="E25" s="388"/>
      <c r="G25" s="389"/>
      <c r="O25" s="389"/>
    </row>
    <row r="26" spans="1:36" s="56" customFormat="1" ht="97.5" customHeight="1">
      <c r="A26" s="379">
        <v>20</v>
      </c>
      <c r="B26" s="385" t="s">
        <v>515</v>
      </c>
      <c r="C26" s="383">
        <v>45239</v>
      </c>
      <c r="D26" s="56">
        <v>1239</v>
      </c>
      <c r="E26" s="393" t="s">
        <v>517</v>
      </c>
      <c r="F26" s="391"/>
      <c r="G26" s="389"/>
      <c r="H26" s="389"/>
      <c r="I26" s="389"/>
      <c r="J26" s="389"/>
      <c r="K26" s="389"/>
      <c r="L26" s="389"/>
      <c r="M26" s="389"/>
      <c r="N26" s="389"/>
      <c r="O26" s="389"/>
      <c r="P26" s="389"/>
      <c r="Q26" s="389"/>
      <c r="R26" s="390"/>
      <c r="S26" s="389"/>
      <c r="T26" s="390"/>
      <c r="U26" s="389"/>
      <c r="V26" s="390"/>
      <c r="W26" s="389"/>
      <c r="X26" s="389"/>
      <c r="Y26" s="390"/>
      <c r="Z26" s="389"/>
      <c r="AA26" s="389"/>
      <c r="AB26" s="389"/>
      <c r="AC26" s="389"/>
      <c r="AD26" s="389"/>
      <c r="AE26" s="389"/>
      <c r="AF26" s="389"/>
      <c r="AG26" s="389"/>
      <c r="AH26" s="389"/>
      <c r="AI26" s="389"/>
      <c r="AJ26" s="392"/>
    </row>
    <row r="27" spans="1:36" ht="96" customHeight="1">
      <c r="A27" s="384">
        <v>21</v>
      </c>
      <c r="B27" s="380" t="s">
        <v>515</v>
      </c>
      <c r="C27" s="383">
        <v>45351</v>
      </c>
      <c r="D27" s="56">
        <v>155</v>
      </c>
      <c r="E27" s="393" t="s">
        <v>516</v>
      </c>
      <c r="F27" s="389"/>
      <c r="G27" s="389"/>
      <c r="H27" s="389"/>
      <c r="I27" s="389"/>
      <c r="J27" s="389"/>
      <c r="K27" s="389"/>
      <c r="L27" s="389"/>
      <c r="M27" s="389"/>
      <c r="N27" s="389"/>
      <c r="O27" s="389"/>
      <c r="P27" s="389"/>
      <c r="Q27" s="389"/>
      <c r="S27" s="389"/>
      <c r="U27" s="389"/>
      <c r="W27" s="389"/>
      <c r="X27" s="389"/>
      <c r="Z27" s="389"/>
      <c r="AA27" s="389"/>
      <c r="AB27" s="389"/>
      <c r="AC27" s="389"/>
      <c r="AD27" s="389"/>
      <c r="AE27" s="389"/>
      <c r="AF27" s="389"/>
      <c r="AG27" s="389"/>
      <c r="AH27" s="389"/>
      <c r="AI27" s="389"/>
      <c r="AJ27" s="389"/>
    </row>
    <row r="28" ht="15" customHeight="1">
      <c r="S28" s="389"/>
    </row>
  </sheetData>
  <sheetProtection selectLockedCells="1" selectUnlockedCells="1"/>
  <mergeCells count="3">
    <mergeCell ref="A1:E1"/>
    <mergeCell ref="A2:E2"/>
    <mergeCell ref="A4:E4"/>
  </mergeCells>
  <printOptions/>
  <pageMargins left="0.31527777777777777" right="0.11805555555555555" top="0.7479166666666667" bottom="0.7479166666666667" header="0.5118055555555555" footer="0.5118055555555555"/>
  <pageSetup horizontalDpi="300" verticalDpi="3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M17"/>
  <sheetViews>
    <sheetView tabSelected="1" zoomScalePageLayoutView="0" workbookViewId="0" topLeftCell="A1">
      <selection activeCell="F9" sqref="F9"/>
    </sheetView>
  </sheetViews>
  <sheetFormatPr defaultColWidth="9.140625" defaultRowHeight="15"/>
  <cols>
    <col min="1" max="1" width="4.57421875" style="0" customWidth="1"/>
    <col min="2" max="2" width="3.7109375" style="0" customWidth="1"/>
    <col min="3" max="3" width="30.57421875" style="0" customWidth="1"/>
    <col min="4" max="4" width="16.421875" style="0" customWidth="1"/>
    <col min="5" max="5" width="15.7109375" style="0" customWidth="1"/>
    <col min="6" max="6" width="10.8515625" style="0" bestFit="1" customWidth="1"/>
    <col min="8" max="8" width="10.00390625" style="0" bestFit="1" customWidth="1"/>
    <col min="9" max="9" width="13.00390625" style="0" customWidth="1"/>
    <col min="10" max="10" width="12.28125" style="0" customWidth="1"/>
    <col min="12" max="12" width="0.13671875" style="0" customWidth="1"/>
  </cols>
  <sheetData>
    <row r="1" ht="15.75">
      <c r="A1" s="41" t="s">
        <v>195</v>
      </c>
    </row>
    <row r="3" spans="1:9" ht="15">
      <c r="A3" s="414" t="s">
        <v>196</v>
      </c>
      <c r="B3" s="588"/>
      <c r="C3" s="588"/>
      <c r="D3" s="588"/>
      <c r="E3" s="588"/>
      <c r="F3" s="588"/>
      <c r="G3" s="588"/>
      <c r="H3" s="588"/>
      <c r="I3" s="588"/>
    </row>
    <row r="4" spans="1:12" ht="35.25" customHeight="1">
      <c r="A4" s="589" t="s">
        <v>509</v>
      </c>
      <c r="B4" s="589"/>
      <c r="C4" s="589"/>
      <c r="D4" s="589"/>
      <c r="E4" s="589"/>
      <c r="F4" s="589"/>
      <c r="G4" s="589"/>
      <c r="H4" s="589"/>
      <c r="I4" s="589"/>
      <c r="J4" s="589"/>
      <c r="K4" s="589"/>
      <c r="L4" s="589"/>
    </row>
    <row r="7" spans="1:10" ht="108">
      <c r="A7" s="590" t="s">
        <v>3</v>
      </c>
      <c r="B7" s="590"/>
      <c r="C7" s="591" t="s">
        <v>197</v>
      </c>
      <c r="D7" s="591" t="s">
        <v>198</v>
      </c>
      <c r="E7" s="591" t="s">
        <v>199</v>
      </c>
      <c r="F7" s="42" t="s">
        <v>200</v>
      </c>
      <c r="G7" s="42" t="s">
        <v>201</v>
      </c>
      <c r="H7" s="42" t="s">
        <v>202</v>
      </c>
      <c r="I7" s="42" t="s">
        <v>203</v>
      </c>
      <c r="J7" s="42" t="s">
        <v>204</v>
      </c>
    </row>
    <row r="8" spans="1:10" ht="15">
      <c r="A8" s="42" t="s">
        <v>14</v>
      </c>
      <c r="B8" s="42" t="s">
        <v>15</v>
      </c>
      <c r="C8" s="591"/>
      <c r="D8" s="591"/>
      <c r="E8" s="591"/>
      <c r="F8" s="42" t="s">
        <v>205</v>
      </c>
      <c r="G8" s="42" t="s">
        <v>206</v>
      </c>
      <c r="H8" s="42" t="s">
        <v>207</v>
      </c>
      <c r="I8" s="42" t="s">
        <v>208</v>
      </c>
      <c r="J8" s="43"/>
    </row>
    <row r="9" spans="1:10" ht="44.25" customHeight="1">
      <c r="A9" s="253" t="s">
        <v>26</v>
      </c>
      <c r="B9" s="254"/>
      <c r="C9" s="254" t="s">
        <v>510</v>
      </c>
      <c r="D9" s="254" t="s">
        <v>511</v>
      </c>
      <c r="E9" s="254" t="s">
        <v>611</v>
      </c>
      <c r="F9" s="257">
        <f>(F10+F11+F12+F13+F14+F15+F16)/7</f>
        <v>0.7371428571428572</v>
      </c>
      <c r="G9" s="257">
        <f>(G10+G11+G12+G13+G14+G15+G16)/6</f>
        <v>0.9033333333333333</v>
      </c>
      <c r="H9" s="257">
        <f>(H10+H11+H12+H13+H14+H15+H16)/7</f>
        <v>0.9500000000000001</v>
      </c>
      <c r="I9" s="257">
        <f>(I10+I11+I12+I13+I15+I16)/6</f>
        <v>0.9666666666666665</v>
      </c>
      <c r="J9" s="257">
        <f>(J10+J11+J12+J13+J15+J16+J14)/7</f>
        <v>0.8157142857142857</v>
      </c>
    </row>
    <row r="10" spans="1:10" ht="34.5" customHeight="1">
      <c r="A10" s="45" t="s">
        <v>26</v>
      </c>
      <c r="B10" s="44">
        <v>1</v>
      </c>
      <c r="C10" s="44" t="s">
        <v>25</v>
      </c>
      <c r="D10" s="44"/>
      <c r="E10" s="44" t="s">
        <v>121</v>
      </c>
      <c r="F10" s="44">
        <v>0.87</v>
      </c>
      <c r="G10" s="44">
        <v>0.9</v>
      </c>
      <c r="H10" s="44">
        <v>0.95</v>
      </c>
      <c r="I10" s="93">
        <v>0.98</v>
      </c>
      <c r="J10" s="95">
        <v>0.97</v>
      </c>
    </row>
    <row r="11" spans="1:10" ht="38.25" customHeight="1">
      <c r="A11" s="45" t="s">
        <v>26</v>
      </c>
      <c r="B11" s="44">
        <v>2</v>
      </c>
      <c r="C11" s="96" t="s">
        <v>132</v>
      </c>
      <c r="D11" s="44"/>
      <c r="E11" s="44" t="s">
        <v>503</v>
      </c>
      <c r="F11" s="44">
        <v>0.85</v>
      </c>
      <c r="G11" s="44">
        <v>0.95</v>
      </c>
      <c r="H11" s="44">
        <v>0.88</v>
      </c>
      <c r="I11" s="44">
        <v>0.98</v>
      </c>
      <c r="J11" s="95">
        <v>0.9</v>
      </c>
    </row>
    <row r="12" spans="1:10" ht="26.25" customHeight="1">
      <c r="A12" s="45" t="s">
        <v>26</v>
      </c>
      <c r="B12" s="44">
        <v>3</v>
      </c>
      <c r="C12" s="44" t="s">
        <v>148</v>
      </c>
      <c r="D12" s="44"/>
      <c r="E12" s="44" t="s">
        <v>65</v>
      </c>
      <c r="F12" s="44">
        <v>0.95</v>
      </c>
      <c r="G12" s="44">
        <v>0.95</v>
      </c>
      <c r="H12" s="44">
        <v>1</v>
      </c>
      <c r="I12" s="44">
        <v>0.96</v>
      </c>
      <c r="J12" s="44">
        <v>1</v>
      </c>
    </row>
    <row r="13" spans="1:10" ht="27.75" customHeight="1">
      <c r="A13" s="45"/>
      <c r="B13" s="44">
        <v>4</v>
      </c>
      <c r="C13" s="44" t="s">
        <v>190</v>
      </c>
      <c r="D13" s="44"/>
      <c r="E13" s="44" t="s">
        <v>503</v>
      </c>
      <c r="F13" s="44">
        <v>0.85</v>
      </c>
      <c r="G13" s="44">
        <v>0.85</v>
      </c>
      <c r="H13" s="44">
        <v>1</v>
      </c>
      <c r="I13" s="44">
        <v>0.97</v>
      </c>
      <c r="J13" s="44">
        <v>1</v>
      </c>
    </row>
    <row r="14" spans="1:13" ht="27" customHeight="1">
      <c r="A14" s="45" t="s">
        <v>26</v>
      </c>
      <c r="B14" s="44">
        <v>5</v>
      </c>
      <c r="C14" s="44" t="s">
        <v>210</v>
      </c>
      <c r="D14" s="44"/>
      <c r="E14" s="44" t="s">
        <v>65</v>
      </c>
      <c r="F14" s="44">
        <v>0</v>
      </c>
      <c r="G14" s="44">
        <v>0</v>
      </c>
      <c r="H14" s="44">
        <v>1</v>
      </c>
      <c r="I14" s="44">
        <v>0</v>
      </c>
      <c r="J14" s="44">
        <v>0</v>
      </c>
      <c r="K14" s="585" t="s">
        <v>408</v>
      </c>
      <c r="L14" s="586"/>
      <c r="M14" s="587"/>
    </row>
    <row r="15" spans="1:10" ht="29.25" customHeight="1">
      <c r="A15" s="45" t="s">
        <v>26</v>
      </c>
      <c r="B15" s="44">
        <v>6</v>
      </c>
      <c r="C15" s="44" t="s">
        <v>330</v>
      </c>
      <c r="D15" s="44"/>
      <c r="E15" s="44" t="s">
        <v>209</v>
      </c>
      <c r="F15" s="44">
        <v>0.98</v>
      </c>
      <c r="G15" s="44">
        <v>0.98</v>
      </c>
      <c r="H15" s="44">
        <v>1</v>
      </c>
      <c r="I15" s="44">
        <v>0.93</v>
      </c>
      <c r="J15" s="44">
        <v>1</v>
      </c>
    </row>
    <row r="16" spans="1:10" ht="68.25" customHeight="1">
      <c r="A16" s="253" t="s">
        <v>26</v>
      </c>
      <c r="B16" s="254">
        <v>7</v>
      </c>
      <c r="C16" s="254" t="s">
        <v>228</v>
      </c>
      <c r="D16" s="254"/>
      <c r="E16" s="254" t="s">
        <v>512</v>
      </c>
      <c r="F16" s="254">
        <v>0.66</v>
      </c>
      <c r="G16" s="254">
        <v>0.79</v>
      </c>
      <c r="H16" s="254">
        <v>0.82</v>
      </c>
      <c r="I16" s="254">
        <v>0.98</v>
      </c>
      <c r="J16" s="254">
        <v>0.84</v>
      </c>
    </row>
    <row r="17" ht="15">
      <c r="J17" s="94"/>
    </row>
  </sheetData>
  <sheetProtection/>
  <mergeCells count="7">
    <mergeCell ref="K14:M14"/>
    <mergeCell ref="A3:I3"/>
    <mergeCell ref="A4:L4"/>
    <mergeCell ref="A7:B7"/>
    <mergeCell ref="C7:C8"/>
    <mergeCell ref="D7:D8"/>
    <mergeCell ref="E7:E8"/>
  </mergeCells>
  <printOptions/>
  <pageMargins left="0.7480314960629921" right="0.7480314960629921" top="0.984251968503937" bottom="0.984251968503937" header="0.5118110236220472" footer="0.5118110236220472"/>
  <pageSetup fitToHeight="1" fitToWidth="1"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2024-06-21T13:55:22Z</cp:lastPrinted>
  <dcterms:created xsi:type="dcterms:W3CDTF">2017-03-03T08:48:26Z</dcterms:created>
  <dcterms:modified xsi:type="dcterms:W3CDTF">2024-06-21T13:59:40Z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