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446" i="1"/>
  <c r="D446"/>
  <c r="I445"/>
  <c r="H445"/>
  <c r="E445"/>
  <c r="D445"/>
  <c r="I444"/>
  <c r="H444"/>
  <c r="E444"/>
  <c r="D444"/>
  <c r="E443"/>
  <c r="D443"/>
  <c r="I442"/>
  <c r="H442"/>
  <c r="E442"/>
  <c r="D442"/>
  <c r="E441"/>
  <c r="D441"/>
  <c r="I440"/>
  <c r="H440"/>
  <c r="E440"/>
  <c r="D440"/>
  <c r="I439"/>
  <c r="H439"/>
  <c r="E439"/>
  <c r="D439"/>
  <c r="I438"/>
  <c r="H438"/>
  <c r="E438"/>
  <c r="D438"/>
  <c r="E437"/>
  <c r="D437"/>
  <c r="I436"/>
  <c r="H436"/>
  <c r="E436"/>
  <c r="D436"/>
  <c r="I435"/>
  <c r="H435"/>
  <c r="E435"/>
  <c r="D435"/>
  <c r="I434"/>
  <c r="H434"/>
  <c r="E434"/>
  <c r="D434"/>
  <c r="E433"/>
  <c r="D433"/>
  <c r="I432"/>
  <c r="H432"/>
  <c r="E432"/>
  <c r="D432"/>
  <c r="E431"/>
  <c r="D431"/>
  <c r="I430"/>
  <c r="H430"/>
  <c r="E430"/>
  <c r="D430"/>
  <c r="I429"/>
  <c r="H429"/>
  <c r="E429"/>
  <c r="D429"/>
  <c r="I428"/>
  <c r="H428"/>
  <c r="E428"/>
  <c r="D428"/>
  <c r="I427"/>
  <c r="H427"/>
  <c r="E427"/>
  <c r="D427"/>
  <c r="E426"/>
  <c r="D426"/>
  <c r="I425"/>
  <c r="H425"/>
  <c r="E425"/>
  <c r="D425"/>
  <c r="I424"/>
  <c r="H424"/>
  <c r="E424"/>
  <c r="D424"/>
  <c r="I423"/>
  <c r="H423"/>
  <c r="E423"/>
  <c r="D423"/>
  <c r="E422"/>
  <c r="D422"/>
  <c r="I421"/>
  <c r="H421"/>
  <c r="E421"/>
  <c r="D421"/>
  <c r="I420"/>
  <c r="H420"/>
  <c r="E420"/>
  <c r="D420"/>
  <c r="I419"/>
  <c r="H419"/>
  <c r="E419"/>
  <c r="D419"/>
  <c r="I418"/>
  <c r="H418"/>
  <c r="E418"/>
  <c r="D418"/>
  <c r="I417"/>
  <c r="H417"/>
  <c r="D417"/>
  <c r="E416"/>
  <c r="D416"/>
  <c r="I415"/>
  <c r="H415"/>
  <c r="E415"/>
  <c r="D415"/>
  <c r="I414"/>
  <c r="H414"/>
  <c r="E414"/>
  <c r="D414"/>
  <c r="I413"/>
  <c r="H413"/>
  <c r="E413"/>
  <c r="D413"/>
  <c r="E412"/>
  <c r="D412"/>
  <c r="I411"/>
  <c r="H411"/>
  <c r="E411"/>
  <c r="D411"/>
  <c r="I410"/>
  <c r="H410"/>
  <c r="E410"/>
  <c r="D410"/>
  <c r="I409"/>
  <c r="H409"/>
  <c r="E409"/>
  <c r="D409"/>
  <c r="E408"/>
  <c r="D408"/>
  <c r="I407"/>
  <c r="H407"/>
  <c r="E407"/>
  <c r="D407"/>
  <c r="I406"/>
  <c r="H406"/>
  <c r="E406"/>
  <c r="D406"/>
  <c r="E405"/>
  <c r="D405"/>
  <c r="I404"/>
  <c r="H404"/>
  <c r="E404"/>
  <c r="D404"/>
  <c r="I403"/>
  <c r="H403"/>
  <c r="E403"/>
  <c r="D403"/>
  <c r="I402"/>
  <c r="H402"/>
  <c r="E402"/>
  <c r="D402"/>
  <c r="I401"/>
  <c r="H401"/>
  <c r="E401"/>
  <c r="D401"/>
  <c r="I400"/>
  <c r="H400"/>
  <c r="D400"/>
  <c r="I399"/>
  <c r="H399"/>
  <c r="E399"/>
  <c r="D399"/>
  <c r="E398"/>
  <c r="D398"/>
  <c r="I397"/>
  <c r="H397"/>
  <c r="E397"/>
  <c r="D397"/>
  <c r="I396"/>
  <c r="H396"/>
  <c r="E396"/>
  <c r="D396"/>
  <c r="E395"/>
  <c r="D395"/>
  <c r="I394"/>
  <c r="H394"/>
  <c r="E394"/>
  <c r="D394"/>
  <c r="E393"/>
  <c r="D393"/>
  <c r="I392"/>
  <c r="H392"/>
  <c r="E392"/>
  <c r="D392"/>
  <c r="I391"/>
  <c r="H391"/>
  <c r="E391"/>
  <c r="D391"/>
  <c r="I390"/>
  <c r="H390"/>
  <c r="E390"/>
  <c r="D390"/>
  <c r="E389"/>
  <c r="D389"/>
  <c r="I388"/>
  <c r="H388"/>
  <c r="E388"/>
  <c r="D388"/>
  <c r="I387"/>
  <c r="H387"/>
  <c r="E387"/>
  <c r="D387"/>
  <c r="I386"/>
  <c r="H386"/>
  <c r="E386"/>
  <c r="D386"/>
  <c r="I385"/>
  <c r="H385"/>
  <c r="E385"/>
  <c r="D385"/>
  <c r="I384"/>
  <c r="H384"/>
  <c r="D384"/>
  <c r="I383"/>
  <c r="H383"/>
  <c r="E383"/>
  <c r="D383"/>
  <c r="E382"/>
  <c r="D382"/>
  <c r="I381"/>
  <c r="H381"/>
  <c r="E381"/>
  <c r="D381"/>
  <c r="I380"/>
  <c r="H380"/>
  <c r="E380"/>
  <c r="D380"/>
  <c r="I379"/>
  <c r="H379"/>
  <c r="E379"/>
  <c r="D379"/>
  <c r="E378"/>
  <c r="D378"/>
  <c r="I377"/>
  <c r="H377"/>
  <c r="E377"/>
  <c r="D377"/>
  <c r="I376"/>
  <c r="H376"/>
  <c r="E376"/>
  <c r="D376"/>
  <c r="I375"/>
  <c r="H375"/>
  <c r="E375"/>
  <c r="D375"/>
  <c r="E374"/>
  <c r="D374"/>
  <c r="I373"/>
  <c r="H373"/>
  <c r="E373"/>
  <c r="D373"/>
  <c r="I372"/>
  <c r="H372"/>
  <c r="E372"/>
  <c r="D372"/>
  <c r="I371"/>
  <c r="H371"/>
  <c r="E371"/>
  <c r="D371"/>
  <c r="I370"/>
  <c r="H370"/>
  <c r="E370"/>
  <c r="D370"/>
  <c r="I369"/>
  <c r="H369"/>
  <c r="D369"/>
  <c r="I368"/>
  <c r="H368"/>
  <c r="E368"/>
  <c r="D368"/>
  <c r="E367"/>
  <c r="D367"/>
  <c r="I366"/>
  <c r="H366"/>
  <c r="E366"/>
  <c r="D366"/>
  <c r="I365"/>
  <c r="H365"/>
  <c r="E365"/>
  <c r="D365"/>
  <c r="I364"/>
  <c r="H364"/>
  <c r="E364"/>
  <c r="D364"/>
  <c r="I363"/>
  <c r="H363"/>
  <c r="E363"/>
  <c r="D363"/>
  <c r="E362"/>
  <c r="D362"/>
  <c r="I361"/>
  <c r="H361"/>
  <c r="E361"/>
  <c r="D361"/>
  <c r="I360"/>
  <c r="H360"/>
  <c r="E360"/>
  <c r="D360"/>
  <c r="I359"/>
  <c r="H359"/>
  <c r="E359"/>
  <c r="D359"/>
  <c r="E358"/>
  <c r="D358"/>
  <c r="I357"/>
  <c r="H357"/>
  <c r="E357"/>
  <c r="D357"/>
  <c r="I356"/>
  <c r="H356"/>
  <c r="E356"/>
  <c r="D356"/>
  <c r="I355"/>
  <c r="H355"/>
  <c r="E355"/>
  <c r="D355"/>
  <c r="E354"/>
  <c r="D354"/>
  <c r="I353"/>
  <c r="H353"/>
  <c r="E353"/>
  <c r="D353"/>
  <c r="I352"/>
  <c r="H352"/>
  <c r="E352"/>
  <c r="D352"/>
  <c r="I351"/>
  <c r="H351"/>
  <c r="E351"/>
  <c r="D351"/>
  <c r="I350"/>
  <c r="H350"/>
  <c r="E350"/>
  <c r="D350"/>
  <c r="I349"/>
  <c r="H349"/>
  <c r="D349"/>
  <c r="E348"/>
  <c r="D348"/>
  <c r="I347"/>
  <c r="H347"/>
  <c r="E347"/>
  <c r="D347"/>
  <c r="I346"/>
  <c r="H346"/>
  <c r="E346"/>
  <c r="D346"/>
  <c r="I345"/>
  <c r="H345"/>
  <c r="E345"/>
  <c r="D345"/>
  <c r="I344"/>
  <c r="H344"/>
  <c r="E344"/>
  <c r="D344"/>
  <c r="I343"/>
  <c r="H343"/>
  <c r="D343"/>
  <c r="E342"/>
  <c r="D342"/>
  <c r="I341"/>
  <c r="H341"/>
  <c r="E341"/>
  <c r="D341"/>
  <c r="I340"/>
  <c r="H340"/>
  <c r="E340"/>
  <c r="D340"/>
  <c r="I339"/>
  <c r="H339"/>
  <c r="E339"/>
  <c r="D339"/>
  <c r="I338"/>
  <c r="H338"/>
  <c r="E338"/>
  <c r="D338"/>
  <c r="I337"/>
  <c r="H337"/>
  <c r="D337"/>
  <c r="I336"/>
  <c r="H336"/>
  <c r="E336"/>
  <c r="D336"/>
  <c r="E335"/>
  <c r="D335"/>
  <c r="I334"/>
  <c r="H334"/>
  <c r="E334"/>
  <c r="D334"/>
  <c r="I333"/>
  <c r="H333"/>
  <c r="E333"/>
  <c r="D333"/>
  <c r="E332"/>
  <c r="D332"/>
  <c r="I331"/>
  <c r="H331"/>
  <c r="E331"/>
  <c r="D331"/>
  <c r="I330"/>
  <c r="H330"/>
  <c r="E330"/>
  <c r="D330"/>
  <c r="E329"/>
  <c r="D329"/>
  <c r="I328"/>
  <c r="H328"/>
  <c r="E328"/>
  <c r="D328"/>
  <c r="I327"/>
  <c r="H327"/>
  <c r="E327"/>
  <c r="D327"/>
  <c r="I326"/>
  <c r="H326"/>
  <c r="E326"/>
  <c r="D326"/>
  <c r="I325"/>
  <c r="H325"/>
  <c r="D325"/>
  <c r="I324"/>
  <c r="H324"/>
  <c r="E324"/>
  <c r="D324"/>
  <c r="E323"/>
  <c r="D323"/>
  <c r="I322"/>
  <c r="H322"/>
  <c r="E322"/>
  <c r="D322"/>
  <c r="I321"/>
  <c r="H321"/>
  <c r="E321"/>
  <c r="D321"/>
  <c r="E320"/>
  <c r="D320"/>
  <c r="I319"/>
  <c r="H319"/>
  <c r="E319"/>
  <c r="D319"/>
  <c r="I318"/>
  <c r="H318"/>
  <c r="E318"/>
  <c r="D318"/>
  <c r="I317"/>
  <c r="H317"/>
  <c r="E317"/>
  <c r="D317"/>
  <c r="I316"/>
  <c r="H316"/>
  <c r="E316"/>
  <c r="D316"/>
  <c r="E315"/>
  <c r="D315"/>
  <c r="I314"/>
  <c r="H314"/>
  <c r="E314"/>
  <c r="D314"/>
  <c r="I313"/>
  <c r="H313"/>
  <c r="E313"/>
  <c r="D313"/>
  <c r="I312"/>
  <c r="H312"/>
  <c r="E312"/>
  <c r="D312"/>
  <c r="I311"/>
  <c r="H311"/>
  <c r="E311"/>
  <c r="D311"/>
  <c r="E310"/>
  <c r="D310"/>
  <c r="I309"/>
  <c r="H309"/>
  <c r="E309"/>
  <c r="D309"/>
  <c r="I308"/>
  <c r="H308"/>
  <c r="E308"/>
  <c r="D308"/>
  <c r="I307"/>
  <c r="H307"/>
  <c r="E307"/>
  <c r="D307"/>
  <c r="E306"/>
  <c r="D306"/>
  <c r="I305"/>
  <c r="H305"/>
  <c r="E305"/>
  <c r="D305"/>
  <c r="I304"/>
  <c r="H304"/>
  <c r="E304"/>
  <c r="D304"/>
  <c r="E303"/>
  <c r="D303"/>
  <c r="I302"/>
  <c r="H302"/>
  <c r="E302"/>
  <c r="D302"/>
  <c r="I301"/>
  <c r="H301"/>
  <c r="E301"/>
  <c r="D301"/>
  <c r="I300"/>
  <c r="H300"/>
  <c r="E300"/>
  <c r="D300"/>
  <c r="E299"/>
  <c r="D299"/>
  <c r="I298"/>
  <c r="H298"/>
  <c r="E298"/>
  <c r="D298"/>
  <c r="I297"/>
  <c r="H297"/>
  <c r="E297"/>
  <c r="D297"/>
  <c r="I296"/>
  <c r="H296"/>
  <c r="E296"/>
  <c r="D296"/>
  <c r="E295"/>
  <c r="D295"/>
  <c r="I294"/>
  <c r="H294"/>
  <c r="E294"/>
  <c r="D294"/>
  <c r="I293"/>
  <c r="H293"/>
  <c r="E293"/>
  <c r="D293"/>
  <c r="I292"/>
  <c r="H292"/>
  <c r="E292"/>
  <c r="D292"/>
  <c r="I291"/>
  <c r="H291"/>
  <c r="E291"/>
  <c r="D291"/>
  <c r="E290"/>
  <c r="D290"/>
  <c r="I289"/>
  <c r="H289"/>
  <c r="E289"/>
  <c r="D289"/>
  <c r="I288"/>
  <c r="H288"/>
  <c r="E288"/>
  <c r="D288"/>
  <c r="I287"/>
  <c r="H287"/>
  <c r="E287"/>
  <c r="D287"/>
  <c r="I286"/>
  <c r="H286"/>
  <c r="E286"/>
  <c r="D286"/>
  <c r="I285"/>
  <c r="H285"/>
  <c r="D285"/>
  <c r="I284"/>
  <c r="H284"/>
  <c r="E284"/>
  <c r="D284"/>
  <c r="E283"/>
  <c r="D283"/>
  <c r="I282"/>
  <c r="H282"/>
  <c r="E282"/>
  <c r="D282"/>
  <c r="E281"/>
  <c r="D281"/>
  <c r="E280"/>
  <c r="D280"/>
  <c r="I279"/>
  <c r="H279"/>
  <c r="E279"/>
  <c r="D279"/>
  <c r="I278"/>
  <c r="H278"/>
  <c r="E278"/>
  <c r="D278"/>
  <c r="E277"/>
  <c r="D277"/>
  <c r="I276"/>
  <c r="H276"/>
  <c r="E276"/>
  <c r="D276"/>
  <c r="I275"/>
  <c r="H275"/>
  <c r="E275"/>
  <c r="D275"/>
  <c r="I274"/>
  <c r="H274"/>
  <c r="E274"/>
  <c r="D274"/>
  <c r="E273"/>
  <c r="D273"/>
  <c r="E272"/>
  <c r="D272"/>
  <c r="I271"/>
  <c r="H271"/>
  <c r="E271"/>
  <c r="D271"/>
  <c r="I270"/>
  <c r="H270"/>
  <c r="E270"/>
  <c r="D270"/>
  <c r="I269"/>
  <c r="H269"/>
  <c r="E269"/>
  <c r="D269"/>
  <c r="I268"/>
  <c r="H268"/>
  <c r="E268"/>
  <c r="D268"/>
  <c r="I267"/>
  <c r="H267"/>
  <c r="D267"/>
  <c r="E266"/>
  <c r="D266"/>
  <c r="I265"/>
  <c r="H265"/>
  <c r="E265"/>
  <c r="D265"/>
  <c r="I264"/>
  <c r="H264"/>
  <c r="E264"/>
  <c r="D264"/>
  <c r="I263"/>
  <c r="H263"/>
  <c r="E263"/>
  <c r="D263"/>
  <c r="I262"/>
  <c r="H262"/>
  <c r="E262"/>
  <c r="D262"/>
  <c r="I261"/>
  <c r="H261"/>
  <c r="D261"/>
  <c r="E260"/>
  <c r="D260"/>
  <c r="I259"/>
  <c r="H259"/>
  <c r="E259"/>
  <c r="D259"/>
  <c r="E258"/>
  <c r="D258"/>
  <c r="I257"/>
  <c r="H257"/>
  <c r="E257"/>
  <c r="D257"/>
  <c r="E256"/>
  <c r="D256"/>
  <c r="I255"/>
  <c r="H255"/>
  <c r="E255"/>
  <c r="D255"/>
  <c r="I254"/>
  <c r="H254"/>
  <c r="E254"/>
  <c r="D254"/>
  <c r="E253"/>
  <c r="D253"/>
  <c r="I252"/>
  <c r="H252"/>
  <c r="E252"/>
  <c r="D252"/>
  <c r="I251"/>
  <c r="H251"/>
  <c r="E251"/>
  <c r="D251"/>
  <c r="I250"/>
  <c r="H250"/>
  <c r="E250"/>
  <c r="D250"/>
  <c r="E249"/>
  <c r="D249"/>
  <c r="I248"/>
  <c r="H248"/>
  <c r="E248"/>
  <c r="D248"/>
  <c r="E247"/>
  <c r="D247"/>
  <c r="I246"/>
  <c r="H246"/>
  <c r="E246"/>
  <c r="D246"/>
  <c r="I245"/>
  <c r="H245"/>
  <c r="E245"/>
  <c r="D245"/>
  <c r="I244"/>
  <c r="H244"/>
  <c r="E244"/>
  <c r="D244"/>
  <c r="E243"/>
  <c r="D243"/>
  <c r="I242"/>
  <c r="H242"/>
  <c r="E242"/>
  <c r="D242"/>
  <c r="I241"/>
  <c r="H241"/>
  <c r="E241"/>
  <c r="D241"/>
  <c r="I240"/>
  <c r="H240"/>
  <c r="E240"/>
  <c r="D240"/>
  <c r="E239"/>
  <c r="D239"/>
  <c r="I238"/>
  <c r="H238"/>
  <c r="E238"/>
  <c r="D238"/>
  <c r="I237"/>
  <c r="H237"/>
  <c r="E237"/>
  <c r="D237"/>
  <c r="I236"/>
  <c r="H236"/>
  <c r="E236"/>
  <c r="D236"/>
  <c r="E235"/>
  <c r="D235"/>
  <c r="I234"/>
  <c r="H234"/>
  <c r="E234"/>
  <c r="D234"/>
  <c r="E233"/>
  <c r="D233"/>
  <c r="I232"/>
  <c r="H232"/>
  <c r="E232"/>
  <c r="D232"/>
  <c r="I231"/>
  <c r="H231"/>
  <c r="E231"/>
  <c r="D231"/>
  <c r="I230"/>
  <c r="H230"/>
  <c r="E230"/>
  <c r="D230"/>
  <c r="E229"/>
  <c r="D229"/>
  <c r="I228"/>
  <c r="H228"/>
  <c r="E228"/>
  <c r="D228"/>
  <c r="I227"/>
  <c r="H227"/>
  <c r="E227"/>
  <c r="D227"/>
  <c r="E226"/>
  <c r="D226"/>
  <c r="I225"/>
  <c r="H225"/>
  <c r="E225"/>
  <c r="D225"/>
  <c r="I224"/>
  <c r="H224"/>
  <c r="E224"/>
  <c r="D224"/>
  <c r="I223"/>
  <c r="H223"/>
  <c r="E223"/>
  <c r="D223"/>
  <c r="E222"/>
  <c r="D222"/>
  <c r="I221"/>
  <c r="H221"/>
  <c r="E221"/>
  <c r="D221"/>
  <c r="I220"/>
  <c r="H220"/>
  <c r="E220"/>
  <c r="D220"/>
  <c r="I219"/>
  <c r="H219"/>
  <c r="E219"/>
  <c r="D219"/>
  <c r="E218"/>
  <c r="D218"/>
  <c r="I217"/>
  <c r="H217"/>
  <c r="E217"/>
  <c r="D217"/>
  <c r="I216"/>
  <c r="H216"/>
  <c r="E216"/>
  <c r="D216"/>
  <c r="I215"/>
  <c r="H215"/>
  <c r="E215"/>
  <c r="D215"/>
  <c r="E214"/>
  <c r="D214"/>
  <c r="I213"/>
  <c r="H213"/>
  <c r="E213"/>
  <c r="D213"/>
  <c r="I212"/>
  <c r="H212"/>
  <c r="E212"/>
  <c r="D212"/>
  <c r="I211"/>
  <c r="H211"/>
  <c r="E211"/>
  <c r="D211"/>
  <c r="I210"/>
  <c r="H210"/>
  <c r="E210"/>
  <c r="D210"/>
  <c r="I209"/>
  <c r="H209"/>
  <c r="D209"/>
  <c r="E208"/>
  <c r="D208"/>
  <c r="I207"/>
  <c r="H207"/>
  <c r="E207"/>
  <c r="D207"/>
  <c r="I206"/>
  <c r="H206"/>
  <c r="E206"/>
  <c r="D206"/>
  <c r="I205"/>
  <c r="H205"/>
  <c r="D205"/>
  <c r="E204"/>
  <c r="D204"/>
  <c r="I203"/>
  <c r="H203"/>
  <c r="E203"/>
  <c r="D203"/>
  <c r="I202"/>
  <c r="H202"/>
  <c r="E202"/>
  <c r="D202"/>
  <c r="I201"/>
  <c r="H201"/>
  <c r="E201"/>
  <c r="D201"/>
  <c r="I200"/>
  <c r="H200"/>
  <c r="D200"/>
  <c r="E199"/>
  <c r="D199"/>
  <c r="I198"/>
  <c r="H198"/>
  <c r="E198"/>
  <c r="D198"/>
  <c r="E197"/>
  <c r="D197"/>
  <c r="I196"/>
  <c r="H196"/>
  <c r="E196"/>
  <c r="D196"/>
  <c r="E195"/>
  <c r="D195"/>
  <c r="I194"/>
  <c r="H194"/>
  <c r="E194"/>
  <c r="D194"/>
  <c r="I193"/>
  <c r="H193"/>
  <c r="E193"/>
  <c r="D193"/>
  <c r="I192"/>
  <c r="H192"/>
  <c r="E192"/>
  <c r="D192"/>
  <c r="E191"/>
  <c r="D191"/>
  <c r="I190"/>
  <c r="H190"/>
  <c r="E190"/>
  <c r="D190"/>
  <c r="I189"/>
  <c r="H189"/>
  <c r="E189"/>
  <c r="D189"/>
  <c r="I188"/>
  <c r="H188"/>
  <c r="E188"/>
  <c r="D188"/>
  <c r="I187"/>
  <c r="H187"/>
  <c r="E187"/>
  <c r="D187"/>
  <c r="I186"/>
  <c r="H186"/>
  <c r="D186"/>
  <c r="I185"/>
  <c r="H185"/>
  <c r="E185"/>
  <c r="D185"/>
  <c r="E184"/>
  <c r="D184"/>
  <c r="I183"/>
  <c r="H183"/>
  <c r="E183"/>
  <c r="D183"/>
  <c r="I182"/>
  <c r="H182"/>
  <c r="E182"/>
  <c r="D182"/>
  <c r="I181"/>
  <c r="H181"/>
  <c r="E181"/>
  <c r="D181"/>
  <c r="E180"/>
  <c r="D180"/>
  <c r="I179"/>
  <c r="H179"/>
  <c r="E179"/>
  <c r="D179"/>
  <c r="I178"/>
  <c r="H178"/>
  <c r="E178"/>
  <c r="D178"/>
  <c r="E177"/>
  <c r="D177"/>
  <c r="I176"/>
  <c r="H176"/>
  <c r="E176"/>
  <c r="D176"/>
  <c r="I175"/>
  <c r="H175"/>
  <c r="E175"/>
  <c r="D175"/>
  <c r="I174"/>
  <c r="H174"/>
  <c r="E174"/>
  <c r="D174"/>
  <c r="I173"/>
  <c r="H173"/>
  <c r="E173"/>
  <c r="D173"/>
  <c r="E172"/>
  <c r="D172"/>
  <c r="I171"/>
  <c r="H171"/>
  <c r="E171"/>
  <c r="D171"/>
  <c r="I170"/>
  <c r="H170"/>
  <c r="E170"/>
  <c r="D170"/>
  <c r="I169"/>
  <c r="H169"/>
  <c r="E169"/>
  <c r="D169"/>
  <c r="I168"/>
  <c r="H168"/>
  <c r="D168"/>
  <c r="I167"/>
  <c r="H167"/>
  <c r="E167"/>
  <c r="D167"/>
  <c r="E166"/>
  <c r="D166"/>
  <c r="I165"/>
  <c r="H165"/>
  <c r="E165"/>
  <c r="D165"/>
  <c r="I164"/>
  <c r="H164"/>
  <c r="E164"/>
  <c r="D164"/>
  <c r="I163"/>
  <c r="H163"/>
  <c r="E163"/>
  <c r="D163"/>
  <c r="E162"/>
  <c r="D162"/>
  <c r="I161"/>
  <c r="H161"/>
  <c r="E161"/>
  <c r="D161"/>
  <c r="I160"/>
  <c r="H160"/>
  <c r="E160"/>
  <c r="D160"/>
  <c r="E159"/>
  <c r="D159"/>
  <c r="I158"/>
  <c r="H158"/>
  <c r="E158"/>
  <c r="D158"/>
  <c r="I157"/>
  <c r="H157"/>
  <c r="E157"/>
  <c r="D157"/>
  <c r="I156"/>
  <c r="H156"/>
  <c r="E156"/>
  <c r="D156"/>
  <c r="I155"/>
  <c r="H155"/>
  <c r="E155"/>
  <c r="D155"/>
  <c r="I154"/>
  <c r="H154"/>
  <c r="D154"/>
  <c r="E153"/>
  <c r="D153"/>
  <c r="I152"/>
  <c r="H152"/>
  <c r="E152"/>
  <c r="D152"/>
  <c r="I151"/>
  <c r="H151"/>
  <c r="E151"/>
  <c r="D151"/>
  <c r="I150"/>
  <c r="H150"/>
  <c r="E150"/>
  <c r="D150"/>
  <c r="E149"/>
  <c r="D149"/>
  <c r="I148"/>
  <c r="H148"/>
  <c r="E148"/>
  <c r="D148"/>
  <c r="I147"/>
  <c r="H147"/>
  <c r="E147"/>
  <c r="D147"/>
  <c r="I146"/>
  <c r="H146"/>
  <c r="E146"/>
  <c r="D146"/>
  <c r="E145"/>
  <c r="D145"/>
  <c r="I144"/>
  <c r="H144"/>
  <c r="E144"/>
  <c r="D144"/>
  <c r="I143"/>
  <c r="H143"/>
  <c r="E143"/>
  <c r="D143"/>
  <c r="E142"/>
  <c r="D142"/>
  <c r="I141"/>
  <c r="H141"/>
  <c r="E141"/>
  <c r="D141"/>
  <c r="E140"/>
  <c r="D140"/>
  <c r="E139"/>
  <c r="D139"/>
  <c r="I138"/>
  <c r="H138"/>
  <c r="E138"/>
  <c r="D138"/>
  <c r="E137"/>
  <c r="D137"/>
  <c r="I136"/>
  <c r="H136"/>
  <c r="E136"/>
  <c r="D136"/>
  <c r="I135"/>
  <c r="H135"/>
  <c r="E135"/>
  <c r="D135"/>
  <c r="I134"/>
  <c r="H134"/>
  <c r="E134"/>
  <c r="D134"/>
  <c r="E133"/>
  <c r="D133"/>
  <c r="I132"/>
  <c r="H132"/>
  <c r="E132"/>
  <c r="D132"/>
  <c r="I131"/>
  <c r="H131"/>
  <c r="E131"/>
  <c r="D131"/>
  <c r="E130"/>
  <c r="D130"/>
  <c r="I129"/>
  <c r="H129"/>
  <c r="E129"/>
  <c r="D129"/>
  <c r="I128"/>
  <c r="H128"/>
  <c r="E128"/>
  <c r="D128"/>
  <c r="I127"/>
  <c r="H127"/>
  <c r="E127"/>
  <c r="D127"/>
  <c r="E126"/>
  <c r="D126"/>
  <c r="I125"/>
  <c r="H125"/>
  <c r="E125"/>
  <c r="D125"/>
  <c r="I124"/>
  <c r="H124"/>
  <c r="E124"/>
  <c r="D124"/>
  <c r="I123"/>
  <c r="H123"/>
  <c r="E123"/>
  <c r="D123"/>
  <c r="I122"/>
  <c r="H122"/>
  <c r="D122"/>
  <c r="E121"/>
  <c r="D121"/>
  <c r="I120"/>
  <c r="H120"/>
  <c r="E120"/>
  <c r="D120"/>
  <c r="I119"/>
  <c r="H119"/>
  <c r="E119"/>
  <c r="D119"/>
  <c r="I118"/>
  <c r="H118"/>
  <c r="E118"/>
  <c r="D118"/>
  <c r="I117"/>
  <c r="H117"/>
  <c r="E117"/>
  <c r="D117"/>
  <c r="E116"/>
  <c r="D116"/>
  <c r="I115"/>
  <c r="H115"/>
  <c r="E115"/>
  <c r="D115"/>
  <c r="I114"/>
  <c r="H114"/>
  <c r="E114"/>
  <c r="D114"/>
  <c r="I113"/>
  <c r="H113"/>
  <c r="E113"/>
  <c r="D113"/>
  <c r="I112"/>
  <c r="H112"/>
  <c r="E112"/>
  <c r="D112"/>
  <c r="I111"/>
  <c r="H111"/>
  <c r="D111"/>
  <c r="E110"/>
  <c r="D110"/>
  <c r="I109"/>
  <c r="H109"/>
  <c r="E109"/>
  <c r="D109"/>
  <c r="I108"/>
  <c r="H108"/>
  <c r="E108"/>
  <c r="D108"/>
  <c r="I107"/>
  <c r="H107"/>
  <c r="E107"/>
  <c r="D107"/>
  <c r="I106"/>
  <c r="H106"/>
  <c r="E106"/>
  <c r="D106"/>
  <c r="I105"/>
  <c r="H105"/>
  <c r="D105"/>
  <c r="E104"/>
  <c r="D104"/>
  <c r="I103"/>
  <c r="H103"/>
  <c r="E103"/>
  <c r="D103"/>
  <c r="I102"/>
  <c r="H102"/>
  <c r="E102"/>
  <c r="D102"/>
  <c r="E101"/>
  <c r="D101"/>
  <c r="I100"/>
  <c r="H100"/>
  <c r="E100"/>
  <c r="D100"/>
  <c r="E99"/>
  <c r="D99"/>
  <c r="I98"/>
  <c r="H98"/>
  <c r="E98"/>
  <c r="D98"/>
  <c r="I97"/>
  <c r="H97"/>
  <c r="E97"/>
  <c r="D97"/>
  <c r="E96"/>
  <c r="D96"/>
  <c r="I95"/>
  <c r="H95"/>
  <c r="E95"/>
  <c r="D95"/>
  <c r="I94"/>
  <c r="H94"/>
  <c r="E94"/>
  <c r="D94"/>
  <c r="I93"/>
  <c r="H93"/>
  <c r="E93"/>
  <c r="D93"/>
  <c r="I92"/>
  <c r="H92"/>
  <c r="E92"/>
  <c r="D92"/>
  <c r="E91"/>
  <c r="D91"/>
  <c r="I90"/>
  <c r="H90"/>
  <c r="E90"/>
  <c r="D90"/>
  <c r="I89"/>
  <c r="H89"/>
  <c r="E89"/>
  <c r="D89"/>
  <c r="E88"/>
  <c r="D88"/>
  <c r="I87"/>
  <c r="H87"/>
  <c r="E87"/>
  <c r="D87"/>
  <c r="I86"/>
  <c r="H86"/>
  <c r="E86"/>
  <c r="D86"/>
  <c r="E85"/>
  <c r="D85"/>
  <c r="I84"/>
  <c r="H84"/>
  <c r="E84"/>
  <c r="D84"/>
  <c r="I83"/>
  <c r="H83"/>
  <c r="E83"/>
  <c r="D83"/>
  <c r="I82"/>
  <c r="H82"/>
  <c r="E82"/>
  <c r="D82"/>
  <c r="I81"/>
  <c r="H81"/>
  <c r="E81"/>
  <c r="D81"/>
  <c r="I80"/>
  <c r="H80"/>
  <c r="D80"/>
  <c r="E79"/>
  <c r="D79"/>
  <c r="I78"/>
  <c r="H78"/>
  <c r="E78"/>
  <c r="D78"/>
  <c r="I77"/>
  <c r="H77"/>
  <c r="E77"/>
  <c r="D77"/>
  <c r="I76"/>
  <c r="H76"/>
  <c r="E76"/>
  <c r="D76"/>
  <c r="E75"/>
  <c r="D75"/>
  <c r="I74"/>
  <c r="H74"/>
  <c r="E74"/>
  <c r="D74"/>
  <c r="I73"/>
  <c r="H73"/>
  <c r="E73"/>
  <c r="D73"/>
  <c r="I72"/>
  <c r="H72"/>
  <c r="E72"/>
  <c r="D72"/>
  <c r="I71"/>
  <c r="H71"/>
  <c r="E71"/>
  <c r="D71"/>
  <c r="E70"/>
  <c r="D70"/>
  <c r="I69"/>
  <c r="H69"/>
  <c r="E69"/>
  <c r="D69"/>
  <c r="I68"/>
  <c r="H68"/>
  <c r="E68"/>
  <c r="D68"/>
  <c r="I67"/>
  <c r="H67"/>
  <c r="D67"/>
  <c r="E66"/>
  <c r="D66"/>
  <c r="I65"/>
  <c r="H65"/>
  <c r="E65"/>
  <c r="D65"/>
  <c r="I64"/>
  <c r="H64"/>
  <c r="E64"/>
  <c r="D64"/>
  <c r="I63"/>
  <c r="H63"/>
  <c r="E63"/>
  <c r="D63"/>
  <c r="I62"/>
  <c r="H62"/>
  <c r="D62"/>
  <c r="E61"/>
  <c r="D61"/>
  <c r="I60"/>
  <c r="H60"/>
  <c r="E60"/>
  <c r="D60"/>
  <c r="I59"/>
  <c r="H59"/>
  <c r="E59"/>
  <c r="D59"/>
  <c r="E58"/>
  <c r="D58"/>
  <c r="I57"/>
  <c r="H57"/>
  <c r="E57"/>
  <c r="D57"/>
  <c r="I56"/>
  <c r="H56"/>
  <c r="E56"/>
  <c r="D56"/>
  <c r="E55"/>
  <c r="D55"/>
  <c r="I54"/>
  <c r="H54"/>
  <c r="E54"/>
  <c r="D54"/>
  <c r="I53"/>
  <c r="H53"/>
  <c r="E53"/>
  <c r="D53"/>
  <c r="I52"/>
  <c r="H52"/>
  <c r="E52"/>
  <c r="D52"/>
  <c r="E51"/>
  <c r="D51"/>
  <c r="E50"/>
  <c r="D50"/>
  <c r="I49"/>
  <c r="H49"/>
  <c r="E49"/>
  <c r="D49"/>
  <c r="I48"/>
  <c r="H48"/>
  <c r="E48"/>
  <c r="D48"/>
  <c r="E47"/>
  <c r="D47"/>
  <c r="I46"/>
  <c r="H46"/>
  <c r="E46"/>
  <c r="D46"/>
  <c r="I45"/>
  <c r="H45"/>
  <c r="E45"/>
  <c r="D45"/>
  <c r="E44"/>
  <c r="D44"/>
  <c r="I43"/>
  <c r="H43"/>
  <c r="E43"/>
  <c r="D43"/>
  <c r="E42"/>
  <c r="D42"/>
  <c r="I41"/>
  <c r="H41"/>
  <c r="E41"/>
  <c r="D41"/>
  <c r="I40"/>
  <c r="H40"/>
  <c r="E40"/>
  <c r="D40"/>
  <c r="I39"/>
  <c r="H39"/>
  <c r="E39"/>
  <c r="D39"/>
  <c r="E38"/>
  <c r="D38"/>
  <c r="I37"/>
  <c r="H37"/>
  <c r="E37"/>
  <c r="D37"/>
  <c r="I36"/>
  <c r="H36"/>
  <c r="E36"/>
  <c r="D36"/>
  <c r="I35"/>
  <c r="H35"/>
  <c r="E35"/>
  <c r="D35"/>
  <c r="E34"/>
  <c r="D34"/>
  <c r="I33"/>
  <c r="H33"/>
  <c r="E33"/>
  <c r="D33"/>
  <c r="E32"/>
  <c r="D32"/>
  <c r="I31"/>
  <c r="H31"/>
  <c r="E31"/>
  <c r="D31"/>
  <c r="E30"/>
  <c r="D30"/>
  <c r="I29"/>
  <c r="H29"/>
  <c r="E29"/>
  <c r="D29"/>
  <c r="E28"/>
  <c r="D28"/>
  <c r="I27"/>
  <c r="H27"/>
  <c r="E27"/>
  <c r="D27"/>
  <c r="I26"/>
  <c r="H26"/>
  <c r="E26"/>
  <c r="D26"/>
  <c r="I25"/>
  <c r="H25"/>
  <c r="E25"/>
  <c r="D25"/>
  <c r="E24"/>
  <c r="D24"/>
  <c r="I23"/>
  <c r="H23"/>
  <c r="E23"/>
  <c r="D23"/>
  <c r="I22"/>
  <c r="H22"/>
  <c r="E22"/>
  <c r="D22"/>
  <c r="E21"/>
  <c r="D21"/>
  <c r="I20"/>
  <c r="H20"/>
  <c r="E20"/>
  <c r="D20"/>
  <c r="E19"/>
  <c r="D19"/>
  <c r="I18"/>
  <c r="H18"/>
  <c r="E18"/>
  <c r="D18"/>
  <c r="I17"/>
  <c r="H17"/>
  <c r="E17"/>
  <c r="D17"/>
  <c r="I16"/>
  <c r="H16"/>
  <c r="E16"/>
  <c r="D16"/>
  <c r="I15"/>
  <c r="H15"/>
  <c r="E15"/>
  <c r="D15"/>
  <c r="I14"/>
  <c r="H14"/>
  <c r="D14"/>
  <c r="I13"/>
  <c r="I447" s="1"/>
  <c r="H13"/>
  <c r="E13"/>
  <c r="D13"/>
  <c r="I12"/>
  <c r="H12"/>
  <c r="H447" s="1"/>
  <c r="E12"/>
  <c r="D12"/>
  <c r="I9"/>
  <c r="H9"/>
</calcChain>
</file>

<file path=xl/sharedStrings.xml><?xml version="1.0" encoding="utf-8"?>
<sst xmlns="http://schemas.openxmlformats.org/spreadsheetml/2006/main" count="2231" uniqueCount="401">
  <si>
    <t>Приложение 2</t>
  </si>
  <si>
    <t>к решению Вавожского районного</t>
  </si>
  <si>
    <t>Совета депутатов</t>
  </si>
  <si>
    <t>от 18 марта 2011 года    № …..</t>
  </si>
  <si>
    <t xml:space="preserve">Исполнение бюджета муниципального образования "Вавожский район" </t>
  </si>
  <si>
    <t>в соответствии с  ведомственной структурой расходов бюджета муниципального образования "Вавожский район" за 2010 год</t>
  </si>
  <si>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</si>
  <si>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</si>
  <si>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</si>
  <si>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</si>
  <si>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</si>
  <si>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</si>
  <si>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</si>
  <si>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ФКР
Код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</si>
  <si>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</si>
  <si>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</si>
  <si>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</si>
  <si>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</si>
  <si>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ЦС
Код</t>
  </si>
  <si>
    <t>ВР
Код</t>
  </si>
  <si>
    <t>Вариант=Вавожский 2010;
Табл=Уточненные росписи бюджета МО 2010;
МО=1300700;
КОСГУ=000;
УБ=1121;
Дата=20110101;
Узлы=07;</t>
  </si>
  <si>
    <t>Вариант=Вавожский 2010;
Табл=Кассовое исполнение бюджета МО 2010;
МО=1300700;
КОСГУ=000;
УБ=1121;
Дата=20110101;
Узлы=07;</t>
  </si>
  <si>
    <t>Код ФКР</t>
  </si>
  <si>
    <t>Код Ведомства</t>
  </si>
  <si>
    <t>Код ЦС</t>
  </si>
  <si>
    <t>Код ВР</t>
  </si>
  <si>
    <t>Вавожский район*01.01.2011</t>
  </si>
  <si>
    <t>Вариант: Вавожский 2010;
Таблица: Кассовое исполнение бюджета МО 2010;
Данные
МО=1300700
КОСГУ=000
УБ=1121
Дата=20110101
Узлы=07</t>
  </si>
  <si>
    <t/>
  </si>
  <si>
    <t>Все администраторы</t>
  </si>
  <si>
    <t>Администрация муниципального образования "Вавожский район"</t>
  </si>
  <si>
    <t>121</t>
  </si>
  <si>
    <t>0100</t>
  </si>
  <si>
    <t>Общегосударственные вопросы</t>
  </si>
  <si>
    <t>О0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</si>
  <si>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</si>
  <si>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</si>
  <si>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</si>
  <si>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</si>
  <si>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Центральный аппарат</t>
  </si>
  <si>
    <t>0020400</t>
  </si>
  <si>
    <t>Полномочия центрального аппарата органов муниципального управления</t>
  </si>
  <si>
    <t>0020480</t>
  </si>
  <si>
    <t>Выполнение функций органами местного самоуправления</t>
  </si>
  <si>
    <t>500</t>
  </si>
  <si>
    <t>Глава местной администрации (исполнительно-распорядительного органа муниципального образования)</t>
  </si>
  <si>
    <t>0020800</t>
  </si>
  <si>
    <t>Реформирование региональных и муниципальных финансов</t>
  </si>
  <si>
    <t>5180000</t>
  </si>
  <si>
    <t>Реформирование региональных  финансов</t>
  </si>
  <si>
    <t>5180100</t>
  </si>
  <si>
    <t>Межбюджетные трансферты</t>
  </si>
  <si>
    <t>5210000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</si>
  <si>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</si>
  <si>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5210200</t>
  </si>
  <si>
    <t>Создание и организация деятельности комиссий по делам несовершеннолетних и защите их прав</t>
  </si>
  <si>
    <t>5210210</t>
  </si>
  <si>
    <t>Осуществление отдельных государственных полномочий  в области архивного дела</t>
  </si>
  <si>
    <t>5210211</t>
  </si>
  <si>
    <t>Обеспечение предоставления гражданам субсидий на оплату жилого помещения и коммунальных услуг</t>
  </si>
  <si>
    <t>5210215</t>
  </si>
  <si>
    <t>Обеспечение предоставления мер социальной поддержки по обеспечению жильём 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</si>
  <si>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5210226</t>
  </si>
  <si>
    <t>0105</t>
  </si>
  <si>
    <t>Судебная система</t>
  </si>
  <si>
    <t>Руководство и управление в сфере установленных функций</t>
  </si>
  <si>
    <t>0010000</t>
  </si>
  <si>
    <t>Составление (изменение и дополнение) списков кандидатов в присяжные заседатели  федеральных судов общей юрисдикции в Российской Федерации</t>
  </si>
  <si>
    <t>0014000</t>
  </si>
  <si>
    <t>Фонд компенсаций</t>
  </si>
  <si>
    <t>009</t>
  </si>
  <si>
    <t>0114</t>
  </si>
  <si>
    <t>Другие общегосударственные вопросы</t>
  </si>
  <si>
    <t>Государственная регистрация актов гражданского состояния</t>
  </si>
  <si>
    <t>0013800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</si>
  <si>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</si>
  <si>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</si>
  <si>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</si>
  <si>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</si>
  <si>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Реализация государственных функций, связанных с общегосударственным управлением</t>
  </si>
  <si>
    <t>0920000</t>
  </si>
  <si>
    <t>Выполнение других обязательств государства</t>
  </si>
  <si>
    <t>0920300</t>
  </si>
  <si>
    <t>Субсидии некоммерческим организациям</t>
  </si>
  <si>
    <t>019</t>
  </si>
  <si>
    <t>Бюджетные инвестиции в объекты капитального строительства, не включенные в целевые программы</t>
  </si>
  <si>
    <t>1020000</t>
  </si>
  <si>
    <t>Строительство объектов общегражданского назначения</t>
  </si>
  <si>
    <t>1020200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</si>
  <si>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</si>
  <si>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1020201</t>
  </si>
  <si>
    <t>Региональные целевые программы</t>
  </si>
  <si>
    <t>5220000</t>
  </si>
  <si>
    <t>Республиканская целевая программа "Административная реформа в Удмуртской Республике на 2007 - 2009 годы"</t>
  </si>
  <si>
    <t>5224800</t>
  </si>
  <si>
    <t>0300</t>
  </si>
  <si>
    <t>Национальная безопасность и правоохранительная деятельность</t>
  </si>
  <si>
    <t>0309</t>
  </si>
  <si>
    <t>Предупреждение и ликвидация последствий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</si>
  <si>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</t>
  </si>
  <si>
    <t>2180000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</si>
  <si>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</si>
  <si>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</si>
  <si>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0400</t>
  </si>
  <si>
    <t>Национальная  экономика</t>
  </si>
  <si>
    <t>0401</t>
  </si>
  <si>
    <t>Общеэкономические вопросы</t>
  </si>
  <si>
    <t>Реализация государственной политики занятости населения</t>
  </si>
  <si>
    <t>5100000</t>
  </si>
  <si>
    <t>Выполнение функций бюджетными учреждениями</t>
  </si>
  <si>
    <t>001</t>
  </si>
  <si>
    <t>0409</t>
  </si>
  <si>
    <t>Дорожное хозяйство</t>
  </si>
  <si>
    <t>3150000</t>
  </si>
  <si>
    <t>Поддержка дорожного хозяйства</t>
  </si>
  <si>
    <t>3150200</t>
  </si>
  <si>
    <t>Строительство и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</si>
  <si>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3150201</t>
  </si>
  <si>
    <t>0412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</si>
  <si>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</si>
  <si>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</si>
  <si>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3400000</t>
  </si>
  <si>
    <t>Мероприятия по землеустройству и землепользованию</t>
  </si>
  <si>
    <t>3400300</t>
  </si>
  <si>
    <t>0500</t>
  </si>
  <si>
    <t>Жилищно-коммунальное хозяйство</t>
  </si>
  <si>
    <t>0501</t>
  </si>
  <si>
    <t>Жилищное хозяйство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</si>
  <si>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</si>
  <si>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0980000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</si>
  <si>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</si>
  <si>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0980100</t>
  </si>
  <si>
    <t>Обеспечение мероприятий по капитальному ремонту многоквартирных домов за счёт средств, поступивших от государственной корпорации Фонд содействия реформированию жилищно-коммунального хозяйства</t>
  </si>
  <si>
    <t>0980101</t>
  </si>
  <si>
    <t>Субсидии юридическим лицам</t>
  </si>
  <si>
    <t>006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</si>
  <si>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</si>
  <si>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0980200</t>
  </si>
  <si>
    <t>Обеспечение мероприятий по капитальному ремонту многоквартирных домов за счёт средств бюджетов</t>
  </si>
  <si>
    <t>0980201</t>
  </si>
  <si>
    <t>Поддержка жилищного хозяйства</t>
  </si>
  <si>
    <t>3500000</t>
  </si>
  <si>
    <t>Капитальный ремонт государственного жилищного фонда субъектов Российской Федерации  и муниципального жилищного фонда</t>
  </si>
  <si>
    <t>3500200</t>
  </si>
  <si>
    <t>0502</t>
  </si>
  <si>
    <t>Коммунальное хозяйство</t>
  </si>
  <si>
    <t>Бюджетные инвестиции</t>
  </si>
  <si>
    <t>003</t>
  </si>
  <si>
    <t>Поддержка коммунального хозяйства</t>
  </si>
  <si>
    <t>3510000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</si>
  <si>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</si>
  <si>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3510200</t>
  </si>
  <si>
    <t>Мероприятия в области коммунального хозяйства</t>
  </si>
  <si>
    <t>3510500</t>
  </si>
  <si>
    <t>Республиканская целевая программа "Газификация Удмуртской Республики на 2010-2014 годы"</t>
  </si>
  <si>
    <t>5222200</t>
  </si>
  <si>
    <t>0700</t>
  </si>
  <si>
    <t>Образование</t>
  </si>
  <si>
    <t>0709</t>
  </si>
  <si>
    <t>Другие вопросы в области образования</t>
  </si>
  <si>
    <t>0900</t>
  </si>
  <si>
    <t>Здравоохранение, физическая культура и спорт</t>
  </si>
  <si>
    <t>0908</t>
  </si>
  <si>
    <t>Физическая культура и спорт</t>
  </si>
  <si>
    <t>Физкультурно-оздоровительная работа и спортивные мероприятия</t>
  </si>
  <si>
    <t>5120000</t>
  </si>
  <si>
    <t>Мероприятия в области здравоохранения, спорта и физической культуры, туризма</t>
  </si>
  <si>
    <t>5129700</t>
  </si>
  <si>
    <t>Мероприятия в области  спорта и физической культуры</t>
  </si>
  <si>
    <t>5129702</t>
  </si>
  <si>
    <t>0910</t>
  </si>
  <si>
    <t>Другие вопросы в области здравоохранения, физической культуры и спорта</t>
  </si>
  <si>
    <t>1000</t>
  </si>
  <si>
    <t>Социальная политика</t>
  </si>
  <si>
    <t>1001</t>
  </si>
  <si>
    <t>Пенсионное обеспечение</t>
  </si>
  <si>
    <t>Доплаты к пенсиям, дополнительное пенсионное обеспечение</t>
  </si>
  <si>
    <t>4910000</t>
  </si>
  <si>
    <t>Доплаты к пенсиям государственных служащих субъектов Российской Федерации и муниципальных служащих</t>
  </si>
  <si>
    <t>4910100</t>
  </si>
  <si>
    <t>Социальные выплаты</t>
  </si>
  <si>
    <t>005</t>
  </si>
  <si>
    <t>1003</t>
  </si>
  <si>
    <t>Социальное обеспечение населения</t>
  </si>
  <si>
    <t>Резервные фонды</t>
  </si>
  <si>
    <t>0700000</t>
  </si>
  <si>
    <t>Резервные фонды исполнительных органов государственной власти субъектов Российской Федерации</t>
  </si>
  <si>
    <t>0700400</t>
  </si>
  <si>
    <t>Федеральная целевая программа «Жилище» на 2002 - 2010 годы (второй этап)</t>
  </si>
  <si>
    <t>1040000</t>
  </si>
  <si>
    <t>Подпрограмма «Обеспечение жильем молодых семей»</t>
  </si>
  <si>
    <t>1040200</t>
  </si>
  <si>
    <t>Социальная помощь</t>
  </si>
  <si>
    <t>5050000</t>
  </si>
  <si>
    <t>Обеспечение жильем инвалидов войны и участников боевых действий, участников Великой Отечественной войны, ветеранов боевых действий, военнослужащих, проходивших военную службу в период Великой Отечественной войны, граждан, награжденных знаком «Жителю блокадного Ленинграда», лиц, работавших на военных объектах в период Великой Отечественной войны, семей погибших (умерших) инвалидов войны - участников Великой Отечественной войны, инвалидов и семей, имеющих детей-инвалидов</t>
  </si>
  <si>
    <t>5053400</t>
  </si>
  <si>
    <t>Обеспечение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07 мая 2008 года № 714 " Об обеспечении жильем ветеранов Великой Отечественной войны 1941-1945 годов"</t>
  </si>
  <si>
    <t>5053401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</si>
  <si>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</si>
  <si>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5053600</t>
  </si>
  <si>
    <t>Предоставление гражданам  субсидий на оплату жилого помещения и коммунальных услуг</t>
  </si>
  <si>
    <t>5054800</t>
  </si>
  <si>
    <t>Реализация государственных функций в области социальной политики</t>
  </si>
  <si>
    <t>5140000</t>
  </si>
  <si>
    <t>Мероприятия в области социальной политики</t>
  </si>
  <si>
    <t>5140100</t>
  </si>
  <si>
    <t>Прочие расходы</t>
  </si>
  <si>
    <t>013</t>
  </si>
  <si>
    <t>Обеспечение наличными денежными средствами получателей средств бюджета Удмуртской Республики, находящихся на территории муниципальных районов, городских округов в Удмуртской Республике</t>
  </si>
  <si>
    <t>5210220</t>
  </si>
  <si>
    <t>1006</t>
  </si>
  <si>
    <t>Другие вопросы в области социальной политики</t>
  </si>
  <si>
    <t>1100</t>
  </si>
  <si>
    <t>1102</t>
  </si>
  <si>
    <t>Субсидии бюджетам субъектов Российской Федерации и муниципальных образований (межбюджетные субсидии)</t>
  </si>
  <si>
    <t>Фонд софинансирования</t>
  </si>
  <si>
    <t>010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</si>
  <si>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</si>
  <si>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</si>
  <si>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Субсидии на обеспечение первичных мер пожарной безопасности</t>
  </si>
  <si>
    <t>5210116</t>
  </si>
  <si>
    <t>Совет депутатов муниципального образования "Вавожский район"</t>
  </si>
  <si>
    <t>122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</si>
  <si>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</si>
  <si>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</si>
  <si>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</si>
  <si>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0020300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</si>
  <si>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</si>
  <si>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</si>
  <si>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Управление народного образования Администрации муниципального образования "Вавожский район" Удмуртской Республики"</t>
  </si>
  <si>
    <t>124</t>
  </si>
  <si>
    <t>Предоставление мер социальной поддержки многодетным семьям и учёту (регистрации) многодетных семей</t>
  </si>
  <si>
    <t>5210209</t>
  </si>
  <si>
    <t>Социальная поддержка детей-сирот и детей, оставшихся без попечения родителей</t>
  </si>
  <si>
    <t>5210218</t>
  </si>
  <si>
    <t>Опека и попечительство в отношении несовершеннолетних</t>
  </si>
  <si>
    <t>5210219</t>
  </si>
  <si>
    <t>0701</t>
  </si>
  <si>
    <t>Дошкольное образование</t>
  </si>
  <si>
    <t>Детские дошкольные учреждения</t>
  </si>
  <si>
    <t>4200000</t>
  </si>
  <si>
    <t>Обеспечение деятельности подведомственных учреждений</t>
  </si>
  <si>
    <t>4209900</t>
  </si>
  <si>
    <t>Обеспечение деятельности за счет средств муниципального бюджета</t>
  </si>
  <si>
    <t>4209980</t>
  </si>
  <si>
    <t>0702</t>
  </si>
  <si>
    <t>Общее образование</t>
  </si>
  <si>
    <t>Школы-детские сады, школы начальные, неполные средние и средние</t>
  </si>
  <si>
    <t>4210000</t>
  </si>
  <si>
    <t>4219900</t>
  </si>
  <si>
    <t>4219980</t>
  </si>
  <si>
    <t>Учреждения по внешкольной работе с детьми</t>
  </si>
  <si>
    <t>4230000</t>
  </si>
  <si>
    <t>4239900</t>
  </si>
  <si>
    <t>4239980</t>
  </si>
  <si>
    <t>Иные безвозмездные и безвозвратные перечисления</t>
  </si>
  <si>
    <t>5200000</t>
  </si>
  <si>
    <t>Ежемесячное денежное вознаграждение за классное руководство</t>
  </si>
  <si>
    <t>5200900</t>
  </si>
  <si>
    <t>Обеспечение государственных гарантий прав граждан на получение общедоступного и бесплатного дошкольного (в образовательных учреждениях), начального общего, основного общего, среднего (полного) общего  образования, а также дополнительного образования в общеобразовательных учреждениях</t>
  </si>
  <si>
    <t>5210201</t>
  </si>
  <si>
    <t>0707</t>
  </si>
  <si>
    <t>Молодежная политика и оздоровление детей</t>
  </si>
  <si>
    <t>Мероприятия по проведению оздоровительной кампании детей</t>
  </si>
  <si>
    <t>4320000</t>
  </si>
  <si>
    <t>Оздоровление детей</t>
  </si>
  <si>
    <t>4320200</t>
  </si>
  <si>
    <t>Выполнение функций государственными органами</t>
  </si>
  <si>
    <t>012</t>
  </si>
  <si>
    <t>Мероприятия в области образования</t>
  </si>
  <si>
    <t>4360000</t>
  </si>
  <si>
    <t>Государственная поддержка в сфере образования</t>
  </si>
  <si>
    <t>4360100</t>
  </si>
  <si>
    <t>На компенсацию платы за содержание детей в  дошкольных образовательных учреждениях в соответствии с Законом Удмуртской  Республики  от 23.12.2004 г. № 89-РЗ «Об адресной социальной защите населения в Удмуртской  Республике»</t>
  </si>
  <si>
    <t>4360108</t>
  </si>
  <si>
    <t>Расходы на предоставление услуг доступа образовательным учреждениям к сети Интернет</t>
  </si>
  <si>
    <t>4360112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</si>
  <si>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</si>
  <si>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</si>
  <si>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4529900</t>
  </si>
  <si>
    <t>4529980</t>
  </si>
  <si>
    <t>Республиканская целевая программа "Безопасность образовательного учреждения" (2006-2009 годы)</t>
  </si>
  <si>
    <t>5224300</t>
  </si>
  <si>
    <t>Мероприятия в сфере образования</t>
  </si>
  <si>
    <t>022</t>
  </si>
  <si>
    <t>Республиканская целевая программа "Детское и школьное питание" на 2006-2009 годы</t>
  </si>
  <si>
    <t>5224400</t>
  </si>
  <si>
    <t>Целевые программы муниципальных образований</t>
  </si>
  <si>
    <t>7950000</t>
  </si>
  <si>
    <t>1004</t>
  </si>
  <si>
    <t>Охрана семьи и детства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</si>
  <si>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</si>
  <si>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5201000</t>
  </si>
  <si>
    <t>Содержание ребенка в семье опекуна  и  приемной семье, а также вознаграждение, причитающееся приемному родителю</t>
  </si>
  <si>
    <t>5201300</t>
  </si>
  <si>
    <t>Материальное обеспечение приемной семьи</t>
  </si>
  <si>
    <t>5201310</t>
  </si>
  <si>
    <t>Выплаты семьям опекунов на содержание подопечных детей</t>
  </si>
  <si>
    <t>5201320</t>
  </si>
  <si>
    <t>Муниципальное учреждение здравоохранения "Вавожская центральная районная больница"</t>
  </si>
  <si>
    <t>125</t>
  </si>
  <si>
    <t>0901</t>
  </si>
  <si>
    <t>Стационарная медицинская помощь</t>
  </si>
  <si>
    <t>Больницы, клиники, госпитали, медико-санитарные части</t>
  </si>
  <si>
    <t>4700000</t>
  </si>
  <si>
    <t>4709900</t>
  </si>
  <si>
    <t>4709980</t>
  </si>
  <si>
    <t>0902</t>
  </si>
  <si>
    <t>Амбулаторная помощь</t>
  </si>
  <si>
    <t>Поликлиники, амбулатории, диагностические центры</t>
  </si>
  <si>
    <t>4710000</t>
  </si>
  <si>
    <t>4719900</t>
  </si>
  <si>
    <t>4719980</t>
  </si>
  <si>
    <t>Фельдшерско-акушерские пункты</t>
  </si>
  <si>
    <t>4780000</t>
  </si>
  <si>
    <t>4789900</t>
  </si>
  <si>
    <t>4789980</t>
  </si>
  <si>
    <t>Денежные выплаты медицинскому персоналу фельдшерско-акушерских пунктов, врачам, фельдшерам и медицинским сестрам  скорой медицинской помощи</t>
  </si>
  <si>
    <t>5201800</t>
  </si>
  <si>
    <t>0903</t>
  </si>
  <si>
    <t>Медицинская помощь в дневных стационарах всех типов</t>
  </si>
  <si>
    <t>0904</t>
  </si>
  <si>
    <t>Скорая медицинская помощь</t>
  </si>
  <si>
    <t>Муниципальное учреждение Молодежный центр "Югдон"</t>
  </si>
  <si>
    <t>126</t>
  </si>
  <si>
    <t>Организационно-воспитательная работа с молодежью</t>
  </si>
  <si>
    <t>4310000</t>
  </si>
  <si>
    <t>4319900</t>
  </si>
  <si>
    <t>Отдел культуры Администрации муниципального образования "Вавожский район" Удмуртской Республики</t>
  </si>
  <si>
    <t>127</t>
  </si>
  <si>
    <t>0800</t>
  </si>
  <si>
    <t>Культура, кинематография и средства массовой информации</t>
  </si>
  <si>
    <t>0801</t>
  </si>
  <si>
    <t>Культура</t>
  </si>
  <si>
    <t>Дворцы и дома культуры, другие учреждения культуры и средств массовой информации</t>
  </si>
  <si>
    <t>4400000</t>
  </si>
  <si>
    <t>4409900</t>
  </si>
  <si>
    <t>4409980</t>
  </si>
  <si>
    <t>Музеи и постоянные выставки</t>
  </si>
  <si>
    <t>4410000</t>
  </si>
  <si>
    <t>4419900</t>
  </si>
  <si>
    <t>4419980</t>
  </si>
  <si>
    <t>Библиотеки</t>
  </si>
  <si>
    <t>4420000</t>
  </si>
  <si>
    <t>4429900</t>
  </si>
  <si>
    <t>4429980</t>
  </si>
  <si>
    <t>0806</t>
  </si>
  <si>
    <t>Другие вопросы в области культуры, кинематографии и средств массовой информации</t>
  </si>
  <si>
    <t>Муниципальное учреждение социального обслуживания "Комплексный центр социального обслуживания населения"</t>
  </si>
  <si>
    <t>128</t>
  </si>
  <si>
    <t>1002</t>
  </si>
  <si>
    <t>Социальное обслуживание населения</t>
  </si>
  <si>
    <t>5210202</t>
  </si>
  <si>
    <t>Ведомственная целевая программа «Пожарная безопасность учреждений социальной защиты населения на 2009-2011 годы»</t>
  </si>
  <si>
    <t>5226200</t>
  </si>
  <si>
    <t xml:space="preserve">Вавожское Управление сельского хозяйства </t>
  </si>
  <si>
    <t>129</t>
  </si>
  <si>
    <t>0405</t>
  </si>
  <si>
    <t>Сельское хозяйство и рыболовство</t>
  </si>
  <si>
    <t>Государственная поддержка сельского хозяйства</t>
  </si>
  <si>
    <t>2600000</t>
  </si>
  <si>
    <t>Мероприятия в области сельскохозяйственного производства</t>
  </si>
  <si>
    <t>2600400</t>
  </si>
  <si>
    <t>Другие мероприятия в области сельскохозяйственного производства</t>
  </si>
  <si>
    <t>2600405</t>
  </si>
  <si>
    <t>Мероприятия в области сельскохозяйственного производства за счет средств муниципального бюджета</t>
  </si>
  <si>
    <t>2600480</t>
  </si>
  <si>
    <t>Управление финансов Администрации муниципального образования "Вавожский район" Удмуртской Республики</t>
  </si>
  <si>
    <t>130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</si>
  <si>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</si>
  <si>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</si>
  <si>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</si>
  <si>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Обслуживание государственного и муниципального долга</t>
  </si>
  <si>
    <t>Процентные платежи по долговым обязательствам</t>
  </si>
  <si>
    <t>0650000</t>
  </si>
  <si>
    <t>Процентные платежи по муниципальному долгу</t>
  </si>
  <si>
    <t>0650300</t>
  </si>
  <si>
    <t>1101</t>
  </si>
  <si>
    <t>Дотации бюджетам субъектов Российской Федерации и муниципальных образований</t>
  </si>
  <si>
    <t>Выравнивание бюджетной обеспеченности</t>
  </si>
  <si>
    <t>5160000</t>
  </si>
  <si>
    <t>5160100</t>
  </si>
  <si>
    <t>Выравнивание бюджетной обеспеченности поселений из районного фонда финансовой поддержки</t>
  </si>
  <si>
    <t>5160130</t>
  </si>
  <si>
    <t>Фонд финансовой поддержки</t>
  </si>
  <si>
    <t>008</t>
  </si>
  <si>
    <t>Расчет и предоставление дотаций поселениям за счёт средств бюджета Удмуртской Республики</t>
  </si>
  <si>
    <t>5210212</t>
  </si>
  <si>
    <t>Субсидии на благоустройство городских и сельских поселений</t>
  </si>
  <si>
    <t>5210102</t>
  </si>
  <si>
    <t>1103</t>
  </si>
  <si>
    <t>Субвенции бюджетам субъектов Российской Федерации и муниципальных образований</t>
  </si>
  <si>
    <t>Осуществление первичного воинского учета на территориях, где отсутствуют военные комиссариаты</t>
  </si>
  <si>
    <t>0013600</t>
  </si>
  <si>
    <t>1104</t>
  </si>
  <si>
    <t>Другие межбюджетные трансферты</t>
  </si>
  <si>
    <t>Иные межбюджетные трансферты</t>
  </si>
  <si>
    <t>017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</si>
  <si>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</si>
  <si>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5201500</t>
  </si>
  <si>
    <t>Итого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</si>
</sst>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1" xfId="1" applyFont="1" applyFill="1" applyBorder="1" applyAlignment="1"/>
    <xf numFmtId="0" fontId="2" fillId="0" borderId="0" xfId="1" applyFont="1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49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/>
    <xf numFmtId="0" fontId="0" fillId="0" borderId="0" xfId="0" applyNumberForma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0" fillId="0" borderId="0" xfId="0" applyNumberFormat="1"/>
    <xf numFmtId="49" fontId="2" fillId="0" borderId="0" xfId="0" applyNumberFormat="1" applyFont="1" applyAlignment="1"/>
    <xf numFmtId="49" fontId="3" fillId="0" borderId="0" xfId="0" applyNumberFormat="1" applyFont="1" applyAlignment="1"/>
    <xf numFmtId="0" fontId="3" fillId="0" borderId="0" xfId="0" applyNumberFormat="1" applyFont="1" applyAlignment="1">
      <alignment vertical="center" wrapText="1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right"/>
    </xf>
    <xf numFmtId="49" fontId="4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0" xfId="0" quotePrefix="1" applyNumberFormat="1" applyFont="1" applyFill="1" applyAlignment="1">
      <alignment horizontal="center"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3" xfId="0" quotePrefix="1" applyNumberFormat="1" applyFont="1" applyBorder="1" applyAlignment="1">
      <alignment horizontal="center" wrapText="1"/>
    </xf>
    <xf numFmtId="164" fontId="9" fillId="0" borderId="3" xfId="0" applyNumberFormat="1" applyFont="1" applyBorder="1" applyAlignment="1">
      <alignment wrapText="1"/>
    </xf>
    <xf numFmtId="0" fontId="8" fillId="2" borderId="3" xfId="0" quotePrefix="1" applyNumberFormat="1" applyFont="1" applyFill="1" applyBorder="1" applyAlignment="1" applyProtection="1">
      <alignment horizontal="center" wrapText="1"/>
    </xf>
    <xf numFmtId="0" fontId="8" fillId="2" borderId="3" xfId="0" quotePrefix="1" applyNumberFormat="1" applyFont="1" applyFill="1" applyBorder="1" applyAlignment="1" applyProtection="1">
      <alignment wrapText="1"/>
    </xf>
    <xf numFmtId="2" fontId="8" fillId="2" borderId="3" xfId="0" quotePrefix="1" applyNumberFormat="1" applyFont="1" applyFill="1" applyBorder="1" applyAlignment="1" applyProtection="1">
      <alignment wrapText="1"/>
    </xf>
    <xf numFmtId="0" fontId="8" fillId="0" borderId="0" xfId="0" applyFont="1" applyFill="1"/>
    <xf numFmtId="49" fontId="8" fillId="0" borderId="3" xfId="0" applyNumberFormat="1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center" wrapText="1"/>
    </xf>
    <xf numFmtId="0" fontId="7" fillId="2" borderId="3" xfId="0" applyNumberFormat="1" applyFont="1" applyFill="1" applyBorder="1" applyAlignment="1" applyProtection="1">
      <alignment horizontal="center" wrapText="1"/>
    </xf>
    <xf numFmtId="0" fontId="7" fillId="2" borderId="3" xfId="0" quotePrefix="1" applyNumberFormat="1" applyFont="1" applyFill="1" applyBorder="1" applyAlignment="1" applyProtection="1">
      <alignment wrapText="1"/>
    </xf>
    <xf numFmtId="49" fontId="2" fillId="0" borderId="3" xfId="0" applyNumberFormat="1" applyFont="1" applyBorder="1" applyAlignment="1">
      <alignment horizontal="center" wrapText="1"/>
    </xf>
    <xf numFmtId="164" fontId="10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>
      <alignment horizontal="center" wrapText="1"/>
    </xf>
    <xf numFmtId="0" fontId="4" fillId="2" borderId="3" xfId="0" applyNumberFormat="1" applyFont="1" applyFill="1" applyBorder="1" applyAlignment="1" applyProtection="1">
      <alignment horizontal="center" wrapText="1"/>
    </xf>
    <xf numFmtId="0" fontId="4" fillId="3" borderId="3" xfId="0" quotePrefix="1" applyFont="1" applyFill="1" applyBorder="1" applyAlignment="1" applyProtection="1">
      <alignment wrapText="1"/>
      <protection locked="0"/>
    </xf>
    <xf numFmtId="0" fontId="4" fillId="0" borderId="0" xfId="0" applyFont="1" applyFill="1" applyAlignment="1">
      <alignment wrapText="1"/>
    </xf>
    <xf numFmtId="49" fontId="7" fillId="0" borderId="4" xfId="0" applyNumberFormat="1" applyFont="1" applyBorder="1" applyAlignment="1"/>
    <xf numFmtId="0" fontId="7" fillId="0" borderId="3" xfId="0" applyFont="1" applyBorder="1" applyAlignment="1"/>
    <xf numFmtId="2" fontId="11" fillId="0" borderId="3" xfId="0" applyNumberFormat="1" applyFont="1" applyBorder="1" applyAlignment="1"/>
    <xf numFmtId="49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7" fillId="0" borderId="5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left"/>
    </xf>
    <xf numFmtId="49" fontId="7" fillId="0" borderId="6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7"/>
  <sheetViews>
    <sheetView tabSelected="1" topLeftCell="B1" workbookViewId="0">
      <selection activeCell="B13" sqref="B13"/>
    </sheetView>
  </sheetViews>
  <sheetFormatPr defaultRowHeight="15"/>
  <cols>
    <col min="1" max="1" width="8" hidden="1" customWidth="1"/>
    <col min="2" max="2" width="43.42578125" customWidth="1"/>
    <col min="3" max="3" width="5.7109375" customWidth="1"/>
    <col min="4" max="4" width="6" customWidth="1"/>
    <col min="5" max="5" width="5.85546875" customWidth="1"/>
    <col min="6" max="6" width="10.28515625" customWidth="1"/>
    <col min="7" max="7" width="5.28515625" customWidth="1"/>
    <col min="8" max="8" width="9.7109375" hidden="1" customWidth="1"/>
    <col min="9" max="9" width="13.28515625" customWidth="1"/>
  </cols>
  <sheetData>
    <row r="1" spans="1:9" s="4" customFormat="1">
      <c r="A1" s="1"/>
      <c r="B1" s="2"/>
      <c r="C1" s="2"/>
      <c r="D1" s="2"/>
      <c r="E1" s="2"/>
      <c r="F1" s="2"/>
      <c r="G1" s="2"/>
      <c r="H1" s="2"/>
      <c r="I1" s="3" t="s">
        <v>0</v>
      </c>
    </row>
    <row r="2" spans="1:9" s="4" customFormat="1">
      <c r="A2" s="5"/>
      <c r="B2" s="5"/>
      <c r="C2" s="5"/>
      <c r="D2" s="5"/>
      <c r="E2" s="5"/>
      <c r="F2" s="5"/>
      <c r="G2" s="5"/>
      <c r="H2" s="5"/>
      <c r="I2" s="6" t="s">
        <v>1</v>
      </c>
    </row>
    <row r="3" spans="1:9" s="4" customFormat="1">
      <c r="A3" s="7"/>
      <c r="B3" s="7"/>
      <c r="C3" s="7"/>
      <c r="D3" s="7"/>
      <c r="E3" s="7"/>
      <c r="F3" s="7"/>
      <c r="G3" s="7"/>
      <c r="H3" s="7"/>
      <c r="I3" s="8" t="s">
        <v>2</v>
      </c>
    </row>
    <row r="4" spans="1:9" s="4" customFormat="1">
      <c r="A4" s="9"/>
      <c r="B4" s="9"/>
      <c r="C4" s="9"/>
      <c r="D4" s="9"/>
      <c r="E4" s="9"/>
      <c r="F4" s="9"/>
      <c r="G4" s="9"/>
      <c r="H4" s="9"/>
      <c r="I4" s="9" t="s">
        <v>3</v>
      </c>
    </row>
    <row r="5" spans="1:9" s="4" customFormat="1" ht="9" customHeight="1">
      <c r="A5" s="10"/>
      <c r="B5" s="11"/>
      <c r="C5" s="10"/>
      <c r="D5" s="12"/>
      <c r="E5" s="12"/>
      <c r="F5" s="12"/>
      <c r="G5" s="12"/>
      <c r="H5" s="12"/>
    </row>
    <row r="6" spans="1:9" s="4" customFormat="1" ht="16.5">
      <c r="A6" s="13"/>
      <c r="B6" s="50" t="s">
        <v>4</v>
      </c>
      <c r="C6" s="50"/>
      <c r="D6" s="50"/>
      <c r="E6" s="50"/>
      <c r="F6" s="50"/>
      <c r="G6" s="50"/>
      <c r="H6" s="50"/>
      <c r="I6" s="50"/>
    </row>
    <row r="7" spans="1:9" s="4" customFormat="1" ht="37.5" customHeight="1">
      <c r="A7" s="14"/>
      <c r="B7" s="51" t="s">
        <v>5</v>
      </c>
      <c r="C7" s="51"/>
      <c r="D7" s="51"/>
      <c r="E7" s="51"/>
      <c r="F7" s="51"/>
      <c r="G7" s="51"/>
      <c r="H7" s="51"/>
      <c r="I7" s="51"/>
    </row>
    <row r="8" spans="1:9" s="4" customFormat="1" ht="15" customHeight="1">
      <c r="A8" s="10"/>
      <c r="B8" s="11"/>
      <c r="C8" s="10"/>
      <c r="D8" s="10"/>
      <c r="E8" s="10"/>
      <c r="F8" s="15"/>
      <c r="G8" s="15"/>
      <c r="H8" s="16"/>
      <c r="I8" s="17" t="s">
        <v>6</v>
      </c>
    </row>
    <row r="9" spans="1:9" s="4" customFormat="1" ht="47.25" customHeight="1">
      <c r="A9" s="18"/>
      <c r="B9" s="19" t="s">
        <v>7</v>
      </c>
      <c r="C9" s="19" t="s">
        <v>8</v>
      </c>
      <c r="D9" s="20" t="s">
        <v>9</v>
      </c>
      <c r="E9" s="20" t="s">
        <v>10</v>
      </c>
      <c r="F9" s="19" t="s">
        <v>11</v>
      </c>
      <c r="G9" s="19" t="s">
        <v>12</v>
      </c>
      <c r="H9" s="21" t="str">
        <f>CONCATENATE("Уточнен-ный план на ",IF(MID(H11,FIND("*",H11,1)+4,2)="01",CONCATENATE(TEXT(VALUE(RIGHT(H11,4)-1),"0000")," год"),CONCATENATE(RIGHT(H11,4)," год")))</f>
        <v>Уточнен-ный план на 2010 год</v>
      </c>
      <c r="I9" s="22" t="str">
        <f>CONCATENATE("Исполнение на ",RIGHT(H11,10))</f>
        <v>Исполнение на 01.01.2011</v>
      </c>
    </row>
    <row r="10" spans="1:9" s="26" customFormat="1" ht="330" hidden="1" customHeight="1">
      <c r="A10" s="23" t="s">
        <v>13</v>
      </c>
      <c r="B10" s="24" t="s">
        <v>14</v>
      </c>
      <c r="C10" s="23" t="s">
        <v>15</v>
      </c>
      <c r="D10" s="23" t="s">
        <v>16</v>
      </c>
      <c r="E10" s="23" t="s">
        <v>17</v>
      </c>
      <c r="F10" s="23" t="s">
        <v>18</v>
      </c>
      <c r="G10" s="23" t="s">
        <v>19</v>
      </c>
      <c r="H10" s="25" t="s">
        <v>20</v>
      </c>
      <c r="I10" s="25" t="s">
        <v>21</v>
      </c>
    </row>
    <row r="11" spans="1:9" s="30" customFormat="1" ht="242.25" hidden="1" customHeight="1">
      <c r="A11" s="27" t="s">
        <v>22</v>
      </c>
      <c r="B11" s="28" t="s">
        <v>7</v>
      </c>
      <c r="C11" s="27" t="s">
        <v>23</v>
      </c>
      <c r="D11" s="27" t="s">
        <v>9</v>
      </c>
      <c r="E11" s="27" t="s">
        <v>10</v>
      </c>
      <c r="F11" s="27" t="s">
        <v>24</v>
      </c>
      <c r="G11" s="27" t="s">
        <v>25</v>
      </c>
      <c r="H11" s="29" t="s">
        <v>26</v>
      </c>
      <c r="I11" s="29" t="s">
        <v>27</v>
      </c>
    </row>
    <row r="12" spans="1:9" s="36" customFormat="1" ht="0.75" customHeight="1">
      <c r="A12" s="31" t="s">
        <v>28</v>
      </c>
      <c r="B12" s="32" t="s">
        <v>29</v>
      </c>
      <c r="C12" s="31" t="s">
        <v>28</v>
      </c>
      <c r="D12" s="33" t="str">
        <f t="shared" ref="D12:D75" si="0">IF(LEFT(A12, 2) &lt;&gt;"00", LEFT(A12, 2))</f>
        <v/>
      </c>
      <c r="E12" s="33" t="str">
        <f t="shared" ref="E12:E75" si="1">IF(RIGHT(A12, 2)&lt;&gt;"00", RIGHT(A12, 2))</f>
        <v/>
      </c>
      <c r="F12" s="31" t="s">
        <v>28</v>
      </c>
      <c r="G12" s="31" t="s">
        <v>28</v>
      </c>
      <c r="H12" s="34">
        <f>H13+H185+H399+H284+H336+H167+H383+H368+H324</f>
        <v>368373.3</v>
      </c>
      <c r="I12" s="35">
        <f>I13+I185+I399+I284+I336+I167+I383+I368+I324</f>
        <v>362904.17000000004</v>
      </c>
    </row>
    <row r="13" spans="1:9" s="30" customFormat="1" ht="24">
      <c r="A13" s="37" t="s">
        <v>28</v>
      </c>
      <c r="B13" s="32" t="s">
        <v>30</v>
      </c>
      <c r="C13" s="38" t="s">
        <v>31</v>
      </c>
      <c r="D13" s="39" t="str">
        <f t="shared" si="0"/>
        <v/>
      </c>
      <c r="E13" s="39" t="str">
        <f t="shared" si="1"/>
        <v/>
      </c>
      <c r="F13" s="38" t="s">
        <v>28</v>
      </c>
      <c r="G13" s="38" t="s">
        <v>28</v>
      </c>
      <c r="H13" s="40">
        <f>H14+H122+H80+H67+H154+H111+H62+H105</f>
        <v>130561.5</v>
      </c>
      <c r="I13" s="40">
        <f>I14+I122+I80+I67+I154+I111+I62+I105</f>
        <v>126763.65</v>
      </c>
    </row>
    <row r="14" spans="1:9" s="30" customFormat="1" ht="14.25">
      <c r="A14" s="37" t="s">
        <v>32</v>
      </c>
      <c r="B14" s="32" t="s">
        <v>33</v>
      </c>
      <c r="C14" s="38" t="s">
        <v>31</v>
      </c>
      <c r="D14" s="39" t="str">
        <f t="shared" si="0"/>
        <v>01</v>
      </c>
      <c r="E14" s="39" t="s">
        <v>34</v>
      </c>
      <c r="F14" s="38" t="s">
        <v>28</v>
      </c>
      <c r="G14" s="38" t="s">
        <v>28</v>
      </c>
      <c r="H14" s="40">
        <f>H39+H15+H35</f>
        <v>16313.47</v>
      </c>
      <c r="I14" s="40">
        <f>I39+I15+I35</f>
        <v>15973.97</v>
      </c>
    </row>
    <row r="15" spans="1:9" s="30" customFormat="1" ht="39.75" customHeight="1">
      <c r="A15" s="37" t="s">
        <v>35</v>
      </c>
      <c r="B15" s="32" t="s">
        <v>36</v>
      </c>
      <c r="C15" s="38" t="s">
        <v>31</v>
      </c>
      <c r="D15" s="39" t="str">
        <f t="shared" si="0"/>
        <v>01</v>
      </c>
      <c r="E15" s="39" t="str">
        <f t="shared" si="1"/>
        <v>04</v>
      </c>
      <c r="F15" s="38" t="s">
        <v>28</v>
      </c>
      <c r="G15" s="38" t="s">
        <v>28</v>
      </c>
      <c r="H15" s="40">
        <f>H25+H16+H22</f>
        <v>12478.9</v>
      </c>
      <c r="I15" s="40">
        <f>I25+I16+I22</f>
        <v>12399.82</v>
      </c>
    </row>
    <row r="16" spans="1:9" s="30" customFormat="1" ht="48">
      <c r="A16" s="37" t="s">
        <v>35</v>
      </c>
      <c r="B16" s="32" t="s">
        <v>37</v>
      </c>
      <c r="C16" s="38" t="s">
        <v>31</v>
      </c>
      <c r="D16" s="39" t="str">
        <f t="shared" si="0"/>
        <v>01</v>
      </c>
      <c r="E16" s="39" t="str">
        <f t="shared" si="1"/>
        <v>04</v>
      </c>
      <c r="F16" s="38" t="s">
        <v>38</v>
      </c>
      <c r="G16" s="38" t="s">
        <v>28</v>
      </c>
      <c r="H16" s="40">
        <f>H17+H20</f>
        <v>11494.91</v>
      </c>
      <c r="I16" s="40">
        <f>I17+I20</f>
        <v>11494.91</v>
      </c>
    </row>
    <row r="17" spans="1:9" s="30" customFormat="1" ht="14.25">
      <c r="A17" s="37" t="s">
        <v>35</v>
      </c>
      <c r="B17" s="32" t="s">
        <v>39</v>
      </c>
      <c r="C17" s="38" t="s">
        <v>31</v>
      </c>
      <c r="D17" s="39" t="str">
        <f t="shared" si="0"/>
        <v>01</v>
      </c>
      <c r="E17" s="39" t="str">
        <f t="shared" si="1"/>
        <v>04</v>
      </c>
      <c r="F17" s="38" t="s">
        <v>40</v>
      </c>
      <c r="G17" s="38" t="s">
        <v>28</v>
      </c>
      <c r="H17" s="40">
        <f>H18</f>
        <v>10635.99</v>
      </c>
      <c r="I17" s="40">
        <f>I18</f>
        <v>10635.99</v>
      </c>
    </row>
    <row r="18" spans="1:9" s="30" customFormat="1" ht="24">
      <c r="A18" s="37" t="s">
        <v>35</v>
      </c>
      <c r="B18" s="32" t="s">
        <v>41</v>
      </c>
      <c r="C18" s="38" t="s">
        <v>31</v>
      </c>
      <c r="D18" s="39" t="str">
        <f t="shared" si="0"/>
        <v>01</v>
      </c>
      <c r="E18" s="39" t="str">
        <f t="shared" si="1"/>
        <v>04</v>
      </c>
      <c r="F18" s="38" t="s">
        <v>42</v>
      </c>
      <c r="G18" s="38" t="s">
        <v>28</v>
      </c>
      <c r="H18" s="40">
        <f>H19</f>
        <v>10635.99</v>
      </c>
      <c r="I18" s="40">
        <f>I19</f>
        <v>10635.99</v>
      </c>
    </row>
    <row r="19" spans="1:9" s="46" customFormat="1" ht="18" customHeight="1">
      <c r="A19" s="41" t="s">
        <v>35</v>
      </c>
      <c r="B19" s="42" t="s">
        <v>43</v>
      </c>
      <c r="C19" s="43" t="s">
        <v>31</v>
      </c>
      <c r="D19" s="44" t="str">
        <f t="shared" si="0"/>
        <v>01</v>
      </c>
      <c r="E19" s="44" t="str">
        <f t="shared" si="1"/>
        <v>04</v>
      </c>
      <c r="F19" s="43" t="s">
        <v>42</v>
      </c>
      <c r="G19" s="43" t="s">
        <v>44</v>
      </c>
      <c r="H19" s="45">
        <v>10635.99</v>
      </c>
      <c r="I19" s="45">
        <v>10635.99</v>
      </c>
    </row>
    <row r="20" spans="1:9" s="30" customFormat="1" ht="25.5" customHeight="1">
      <c r="A20" s="37" t="s">
        <v>35</v>
      </c>
      <c r="B20" s="32" t="s">
        <v>45</v>
      </c>
      <c r="C20" s="38" t="s">
        <v>31</v>
      </c>
      <c r="D20" s="39" t="str">
        <f t="shared" si="0"/>
        <v>01</v>
      </c>
      <c r="E20" s="39" t="str">
        <f t="shared" si="1"/>
        <v>04</v>
      </c>
      <c r="F20" s="38" t="s">
        <v>46</v>
      </c>
      <c r="G20" s="38" t="s">
        <v>28</v>
      </c>
      <c r="H20" s="40">
        <f>H21</f>
        <v>858.92</v>
      </c>
      <c r="I20" s="40">
        <f>I21</f>
        <v>858.92</v>
      </c>
    </row>
    <row r="21" spans="1:9" s="46" customFormat="1" ht="24.75">
      <c r="A21" s="41" t="s">
        <v>35</v>
      </c>
      <c r="B21" s="42" t="s">
        <v>43</v>
      </c>
      <c r="C21" s="43" t="s">
        <v>31</v>
      </c>
      <c r="D21" s="44" t="str">
        <f t="shared" si="0"/>
        <v>01</v>
      </c>
      <c r="E21" s="44" t="str">
        <f t="shared" si="1"/>
        <v>04</v>
      </c>
      <c r="F21" s="43" t="s">
        <v>46</v>
      </c>
      <c r="G21" s="43" t="s">
        <v>44</v>
      </c>
      <c r="H21" s="45">
        <v>858.92</v>
      </c>
      <c r="I21" s="45">
        <v>858.92</v>
      </c>
    </row>
    <row r="22" spans="1:9" s="30" customFormat="1" ht="24">
      <c r="A22" s="37" t="s">
        <v>35</v>
      </c>
      <c r="B22" s="32" t="s">
        <v>47</v>
      </c>
      <c r="C22" s="38" t="s">
        <v>31</v>
      </c>
      <c r="D22" s="39" t="str">
        <f t="shared" si="0"/>
        <v>01</v>
      </c>
      <c r="E22" s="39" t="str">
        <f t="shared" si="1"/>
        <v>04</v>
      </c>
      <c r="F22" s="38" t="s">
        <v>48</v>
      </c>
      <c r="G22" s="38" t="s">
        <v>28</v>
      </c>
      <c r="H22" s="40">
        <f>H23</f>
        <v>140.9</v>
      </c>
      <c r="I22" s="40">
        <f>I23</f>
        <v>61.81</v>
      </c>
    </row>
    <row r="23" spans="1:9" s="30" customFormat="1" ht="14.25">
      <c r="A23" s="37" t="s">
        <v>35</v>
      </c>
      <c r="B23" s="32" t="s">
        <v>49</v>
      </c>
      <c r="C23" s="38" t="s">
        <v>31</v>
      </c>
      <c r="D23" s="39" t="str">
        <f t="shared" si="0"/>
        <v>01</v>
      </c>
      <c r="E23" s="39" t="str">
        <f t="shared" si="1"/>
        <v>04</v>
      </c>
      <c r="F23" s="38" t="s">
        <v>50</v>
      </c>
      <c r="G23" s="38" t="s">
        <v>28</v>
      </c>
      <c r="H23" s="40">
        <f>H24</f>
        <v>140.9</v>
      </c>
      <c r="I23" s="40">
        <f>I24</f>
        <v>61.81</v>
      </c>
    </row>
    <row r="24" spans="1:9" s="46" customFormat="1" ht="24.75">
      <c r="A24" s="41" t="s">
        <v>35</v>
      </c>
      <c r="B24" s="42" t="s">
        <v>43</v>
      </c>
      <c r="C24" s="43" t="s">
        <v>31</v>
      </c>
      <c r="D24" s="44" t="str">
        <f t="shared" si="0"/>
        <v>01</v>
      </c>
      <c r="E24" s="44" t="str">
        <f t="shared" si="1"/>
        <v>04</v>
      </c>
      <c r="F24" s="43" t="s">
        <v>50</v>
      </c>
      <c r="G24" s="43" t="s">
        <v>44</v>
      </c>
      <c r="H24" s="45">
        <v>140.9</v>
      </c>
      <c r="I24" s="45">
        <v>61.81</v>
      </c>
    </row>
    <row r="25" spans="1:9" s="30" customFormat="1" ht="14.25">
      <c r="A25" s="37" t="s">
        <v>35</v>
      </c>
      <c r="B25" s="32" t="s">
        <v>51</v>
      </c>
      <c r="C25" s="38" t="s">
        <v>31</v>
      </c>
      <c r="D25" s="39" t="str">
        <f t="shared" si="0"/>
        <v>01</v>
      </c>
      <c r="E25" s="39" t="str">
        <f t="shared" si="1"/>
        <v>04</v>
      </c>
      <c r="F25" s="38" t="s">
        <v>52</v>
      </c>
      <c r="G25" s="38" t="s">
        <v>28</v>
      </c>
      <c r="H25" s="40">
        <f>H26</f>
        <v>843.09</v>
      </c>
      <c r="I25" s="40">
        <f>I26</f>
        <v>843.1</v>
      </c>
    </row>
    <row r="26" spans="1:9" s="30" customFormat="1" ht="48">
      <c r="A26" s="37" t="s">
        <v>35</v>
      </c>
      <c r="B26" s="32" t="s">
        <v>53</v>
      </c>
      <c r="C26" s="38" t="s">
        <v>31</v>
      </c>
      <c r="D26" s="39" t="str">
        <f t="shared" si="0"/>
        <v>01</v>
      </c>
      <c r="E26" s="39" t="str">
        <f t="shared" si="1"/>
        <v>04</v>
      </c>
      <c r="F26" s="38" t="s">
        <v>54</v>
      </c>
      <c r="G26" s="38" t="s">
        <v>28</v>
      </c>
      <c r="H26" s="40">
        <f>H27+H29+H31+H33</f>
        <v>843.09</v>
      </c>
      <c r="I26" s="40">
        <f>I27+I29+I31+I33</f>
        <v>843.1</v>
      </c>
    </row>
    <row r="27" spans="1:9" s="30" customFormat="1" ht="24">
      <c r="A27" s="37" t="s">
        <v>35</v>
      </c>
      <c r="B27" s="32" t="s">
        <v>55</v>
      </c>
      <c r="C27" s="38" t="s">
        <v>31</v>
      </c>
      <c r="D27" s="39" t="str">
        <f t="shared" si="0"/>
        <v>01</v>
      </c>
      <c r="E27" s="39" t="str">
        <f t="shared" si="1"/>
        <v>04</v>
      </c>
      <c r="F27" s="38" t="s">
        <v>56</v>
      </c>
      <c r="G27" s="38" t="s">
        <v>28</v>
      </c>
      <c r="H27" s="40">
        <f>H28</f>
        <v>245</v>
      </c>
      <c r="I27" s="40">
        <f>I28</f>
        <v>245</v>
      </c>
    </row>
    <row r="28" spans="1:9" s="46" customFormat="1" ht="24.75">
      <c r="A28" s="41" t="s">
        <v>35</v>
      </c>
      <c r="B28" s="42" t="s">
        <v>43</v>
      </c>
      <c r="C28" s="43" t="s">
        <v>31</v>
      </c>
      <c r="D28" s="44" t="str">
        <f t="shared" si="0"/>
        <v>01</v>
      </c>
      <c r="E28" s="44" t="str">
        <f t="shared" si="1"/>
        <v>04</v>
      </c>
      <c r="F28" s="43" t="s">
        <v>56</v>
      </c>
      <c r="G28" s="43" t="s">
        <v>44</v>
      </c>
      <c r="H28" s="45">
        <v>245</v>
      </c>
      <c r="I28" s="45">
        <v>245</v>
      </c>
    </row>
    <row r="29" spans="1:9" s="30" customFormat="1" ht="24">
      <c r="A29" s="37" t="s">
        <v>35</v>
      </c>
      <c r="B29" s="32" t="s">
        <v>57</v>
      </c>
      <c r="C29" s="38" t="s">
        <v>31</v>
      </c>
      <c r="D29" s="39" t="str">
        <f t="shared" si="0"/>
        <v>01</v>
      </c>
      <c r="E29" s="39" t="str">
        <f t="shared" si="1"/>
        <v>04</v>
      </c>
      <c r="F29" s="38" t="s">
        <v>58</v>
      </c>
      <c r="G29" s="38" t="s">
        <v>28</v>
      </c>
      <c r="H29" s="40">
        <f>H30</f>
        <v>275</v>
      </c>
      <c r="I29" s="40">
        <f>I30</f>
        <v>275</v>
      </c>
    </row>
    <row r="30" spans="1:9" s="46" customFormat="1" ht="24.75">
      <c r="A30" s="41" t="s">
        <v>35</v>
      </c>
      <c r="B30" s="42" t="s">
        <v>43</v>
      </c>
      <c r="C30" s="43" t="s">
        <v>31</v>
      </c>
      <c r="D30" s="44" t="str">
        <f t="shared" si="0"/>
        <v>01</v>
      </c>
      <c r="E30" s="44" t="str">
        <f t="shared" si="1"/>
        <v>04</v>
      </c>
      <c r="F30" s="43" t="s">
        <v>58</v>
      </c>
      <c r="G30" s="43" t="s">
        <v>44</v>
      </c>
      <c r="H30" s="45">
        <v>275</v>
      </c>
      <c r="I30" s="45">
        <v>275</v>
      </c>
    </row>
    <row r="31" spans="1:9" s="30" customFormat="1" ht="36">
      <c r="A31" s="37" t="s">
        <v>35</v>
      </c>
      <c r="B31" s="32" t="s">
        <v>59</v>
      </c>
      <c r="C31" s="38" t="s">
        <v>31</v>
      </c>
      <c r="D31" s="39" t="str">
        <f t="shared" si="0"/>
        <v>01</v>
      </c>
      <c r="E31" s="39" t="str">
        <f t="shared" si="1"/>
        <v>04</v>
      </c>
      <c r="F31" s="38" t="s">
        <v>60</v>
      </c>
      <c r="G31" s="38" t="s">
        <v>28</v>
      </c>
      <c r="H31" s="40">
        <f>H32</f>
        <v>319.99</v>
      </c>
      <c r="I31" s="40">
        <f>I32</f>
        <v>320</v>
      </c>
    </row>
    <row r="32" spans="1:9" s="46" customFormat="1" ht="24.75">
      <c r="A32" s="41" t="s">
        <v>35</v>
      </c>
      <c r="B32" s="42" t="s">
        <v>43</v>
      </c>
      <c r="C32" s="43" t="s">
        <v>31</v>
      </c>
      <c r="D32" s="44" t="str">
        <f t="shared" si="0"/>
        <v>01</v>
      </c>
      <c r="E32" s="44" t="str">
        <f t="shared" si="1"/>
        <v>04</v>
      </c>
      <c r="F32" s="43" t="s">
        <v>60</v>
      </c>
      <c r="G32" s="43" t="s">
        <v>44</v>
      </c>
      <c r="H32" s="45">
        <v>319.99</v>
      </c>
      <c r="I32" s="45">
        <v>320</v>
      </c>
    </row>
    <row r="33" spans="1:9" s="30" customFormat="1" ht="156">
      <c r="A33" s="37" t="s">
        <v>35</v>
      </c>
      <c r="B33" s="32" t="s">
        <v>61</v>
      </c>
      <c r="C33" s="38" t="s">
        <v>31</v>
      </c>
      <c r="D33" s="39" t="str">
        <f t="shared" si="0"/>
        <v>01</v>
      </c>
      <c r="E33" s="39" t="str">
        <f t="shared" si="1"/>
        <v>04</v>
      </c>
      <c r="F33" s="38" t="s">
        <v>62</v>
      </c>
      <c r="G33" s="38" t="s">
        <v>28</v>
      </c>
      <c r="H33" s="40">
        <f>H34</f>
        <v>3.1</v>
      </c>
      <c r="I33" s="40">
        <f>I34</f>
        <v>3.1</v>
      </c>
    </row>
    <row r="34" spans="1:9" s="46" customFormat="1" ht="24.75">
      <c r="A34" s="41" t="s">
        <v>35</v>
      </c>
      <c r="B34" s="42" t="s">
        <v>43</v>
      </c>
      <c r="C34" s="43" t="s">
        <v>31</v>
      </c>
      <c r="D34" s="44" t="str">
        <f t="shared" si="0"/>
        <v>01</v>
      </c>
      <c r="E34" s="44" t="str">
        <f t="shared" si="1"/>
        <v>04</v>
      </c>
      <c r="F34" s="43" t="s">
        <v>62</v>
      </c>
      <c r="G34" s="43" t="s">
        <v>44</v>
      </c>
      <c r="H34" s="45">
        <v>3.1</v>
      </c>
      <c r="I34" s="45">
        <v>3.1</v>
      </c>
    </row>
    <row r="35" spans="1:9" s="30" customFormat="1" ht="14.25">
      <c r="A35" s="37" t="s">
        <v>63</v>
      </c>
      <c r="B35" s="32" t="s">
        <v>64</v>
      </c>
      <c r="C35" s="38" t="s">
        <v>31</v>
      </c>
      <c r="D35" s="39" t="str">
        <f t="shared" si="0"/>
        <v>01</v>
      </c>
      <c r="E35" s="39" t="str">
        <f t="shared" si="1"/>
        <v>05</v>
      </c>
      <c r="F35" s="38" t="s">
        <v>28</v>
      </c>
      <c r="G35" s="38" t="s">
        <v>28</v>
      </c>
      <c r="H35" s="40">
        <f t="shared" ref="H35:I37" si="2">H36</f>
        <v>9.48</v>
      </c>
      <c r="I35" s="40">
        <f t="shared" si="2"/>
        <v>0</v>
      </c>
    </row>
    <row r="36" spans="1:9" s="30" customFormat="1" ht="24">
      <c r="A36" s="37" t="s">
        <v>63</v>
      </c>
      <c r="B36" s="32" t="s">
        <v>65</v>
      </c>
      <c r="C36" s="38" t="s">
        <v>31</v>
      </c>
      <c r="D36" s="39" t="str">
        <f t="shared" si="0"/>
        <v>01</v>
      </c>
      <c r="E36" s="39" t="str">
        <f t="shared" si="1"/>
        <v>05</v>
      </c>
      <c r="F36" s="38" t="s">
        <v>66</v>
      </c>
      <c r="G36" s="38" t="s">
        <v>28</v>
      </c>
      <c r="H36" s="40">
        <f t="shared" si="2"/>
        <v>9.48</v>
      </c>
      <c r="I36" s="40">
        <f t="shared" si="2"/>
        <v>0</v>
      </c>
    </row>
    <row r="37" spans="1:9" s="30" customFormat="1" ht="36">
      <c r="A37" s="37" t="s">
        <v>63</v>
      </c>
      <c r="B37" s="32" t="s">
        <v>67</v>
      </c>
      <c r="C37" s="38" t="s">
        <v>31</v>
      </c>
      <c r="D37" s="39" t="str">
        <f t="shared" si="0"/>
        <v>01</v>
      </c>
      <c r="E37" s="39" t="str">
        <f t="shared" si="1"/>
        <v>05</v>
      </c>
      <c r="F37" s="38" t="s">
        <v>68</v>
      </c>
      <c r="G37" s="38" t="s">
        <v>28</v>
      </c>
      <c r="H37" s="40">
        <f t="shared" si="2"/>
        <v>9.48</v>
      </c>
      <c r="I37" s="40">
        <f t="shared" si="2"/>
        <v>0</v>
      </c>
    </row>
    <row r="38" spans="1:9" s="46" customFormat="1">
      <c r="A38" s="41" t="s">
        <v>63</v>
      </c>
      <c r="B38" s="42" t="s">
        <v>69</v>
      </c>
      <c r="C38" s="43" t="s">
        <v>31</v>
      </c>
      <c r="D38" s="44" t="str">
        <f t="shared" si="0"/>
        <v>01</v>
      </c>
      <c r="E38" s="44" t="str">
        <f t="shared" si="1"/>
        <v>05</v>
      </c>
      <c r="F38" s="43" t="s">
        <v>68</v>
      </c>
      <c r="G38" s="43" t="s">
        <v>70</v>
      </c>
      <c r="H38" s="45">
        <v>9.48</v>
      </c>
      <c r="I38" s="45"/>
    </row>
    <row r="39" spans="1:9" s="30" customFormat="1" ht="14.25">
      <c r="A39" s="37" t="s">
        <v>71</v>
      </c>
      <c r="B39" s="32" t="s">
        <v>72</v>
      </c>
      <c r="C39" s="38" t="s">
        <v>31</v>
      </c>
      <c r="D39" s="39" t="str">
        <f t="shared" si="0"/>
        <v>01</v>
      </c>
      <c r="E39" s="39" t="str">
        <f t="shared" si="1"/>
        <v>14</v>
      </c>
      <c r="F39" s="38" t="s">
        <v>28</v>
      </c>
      <c r="G39" s="38" t="s">
        <v>28</v>
      </c>
      <c r="H39" s="40">
        <f>H40+H48+H45+H52+H56+H59</f>
        <v>3825.0899999999997</v>
      </c>
      <c r="I39" s="40">
        <f>I40+I48+I45+I52+I56+I59</f>
        <v>3574.15</v>
      </c>
    </row>
    <row r="40" spans="1:9" s="30" customFormat="1" ht="24">
      <c r="A40" s="37" t="s">
        <v>71</v>
      </c>
      <c r="B40" s="32" t="s">
        <v>65</v>
      </c>
      <c r="C40" s="38" t="s">
        <v>31</v>
      </c>
      <c r="D40" s="39" t="str">
        <f t="shared" si="0"/>
        <v>01</v>
      </c>
      <c r="E40" s="39" t="str">
        <f t="shared" si="1"/>
        <v>14</v>
      </c>
      <c r="F40" s="38" t="s">
        <v>66</v>
      </c>
      <c r="G40" s="38" t="s">
        <v>28</v>
      </c>
      <c r="H40" s="40">
        <f>H41+H43</f>
        <v>1121.9000000000001</v>
      </c>
      <c r="I40" s="40">
        <f>I41+I43</f>
        <v>1121.9000000000001</v>
      </c>
    </row>
    <row r="41" spans="1:9" s="30" customFormat="1" ht="24">
      <c r="A41" s="37" t="s">
        <v>71</v>
      </c>
      <c r="B41" s="32" t="s">
        <v>73</v>
      </c>
      <c r="C41" s="38" t="s">
        <v>31</v>
      </c>
      <c r="D41" s="39" t="str">
        <f t="shared" si="0"/>
        <v>01</v>
      </c>
      <c r="E41" s="39" t="str">
        <f t="shared" si="1"/>
        <v>14</v>
      </c>
      <c r="F41" s="38" t="s">
        <v>74</v>
      </c>
      <c r="G41" s="38" t="s">
        <v>28</v>
      </c>
      <c r="H41" s="40">
        <f>H42</f>
        <v>1063</v>
      </c>
      <c r="I41" s="40">
        <f>I42</f>
        <v>1063</v>
      </c>
    </row>
    <row r="42" spans="1:9" s="46" customFormat="1" ht="24.75">
      <c r="A42" s="41" t="s">
        <v>71</v>
      </c>
      <c r="B42" s="42" t="s">
        <v>43</v>
      </c>
      <c r="C42" s="43" t="s">
        <v>31</v>
      </c>
      <c r="D42" s="44" t="str">
        <f t="shared" si="0"/>
        <v>01</v>
      </c>
      <c r="E42" s="44" t="str">
        <f t="shared" si="1"/>
        <v>14</v>
      </c>
      <c r="F42" s="43" t="s">
        <v>74</v>
      </c>
      <c r="G42" s="43" t="s">
        <v>44</v>
      </c>
      <c r="H42" s="45">
        <v>1063</v>
      </c>
      <c r="I42" s="45">
        <v>1063</v>
      </c>
    </row>
    <row r="43" spans="1:9" s="30" customFormat="1" ht="36">
      <c r="A43" s="37" t="s">
        <v>71</v>
      </c>
      <c r="B43" s="32" t="s">
        <v>67</v>
      </c>
      <c r="C43" s="38" t="s">
        <v>31</v>
      </c>
      <c r="D43" s="39" t="str">
        <f t="shared" si="0"/>
        <v>01</v>
      </c>
      <c r="E43" s="39" t="str">
        <f t="shared" si="1"/>
        <v>14</v>
      </c>
      <c r="F43" s="38" t="s">
        <v>68</v>
      </c>
      <c r="G43" s="38" t="s">
        <v>28</v>
      </c>
      <c r="H43" s="40">
        <f>H44</f>
        <v>58.9</v>
      </c>
      <c r="I43" s="40">
        <f>I44</f>
        <v>58.9</v>
      </c>
    </row>
    <row r="44" spans="1:9" s="46" customFormat="1" ht="24.75">
      <c r="A44" s="41" t="s">
        <v>71</v>
      </c>
      <c r="B44" s="42" t="s">
        <v>43</v>
      </c>
      <c r="C44" s="43" t="s">
        <v>31</v>
      </c>
      <c r="D44" s="44" t="str">
        <f t="shared" si="0"/>
        <v>01</v>
      </c>
      <c r="E44" s="44" t="str">
        <f t="shared" si="1"/>
        <v>14</v>
      </c>
      <c r="F44" s="43" t="s">
        <v>68</v>
      </c>
      <c r="G44" s="43" t="s">
        <v>44</v>
      </c>
      <c r="H44" s="45">
        <v>58.9</v>
      </c>
      <c r="I44" s="45">
        <v>58.9</v>
      </c>
    </row>
    <row r="45" spans="1:9" s="30" customFormat="1" ht="36">
      <c r="A45" s="37" t="s">
        <v>71</v>
      </c>
      <c r="B45" s="32" t="s">
        <v>75</v>
      </c>
      <c r="C45" s="38" t="s">
        <v>31</v>
      </c>
      <c r="D45" s="39" t="str">
        <f t="shared" si="0"/>
        <v>01</v>
      </c>
      <c r="E45" s="39" t="str">
        <f t="shared" si="1"/>
        <v>14</v>
      </c>
      <c r="F45" s="38" t="s">
        <v>76</v>
      </c>
      <c r="G45" s="38" t="s">
        <v>28</v>
      </c>
      <c r="H45" s="40">
        <f>H46</f>
        <v>203.52</v>
      </c>
      <c r="I45" s="40">
        <f>I46</f>
        <v>203.52</v>
      </c>
    </row>
    <row r="46" spans="1:9" s="30" customFormat="1" ht="36">
      <c r="A46" s="37" t="s">
        <v>71</v>
      </c>
      <c r="B46" s="32" t="s">
        <v>77</v>
      </c>
      <c r="C46" s="38" t="s">
        <v>31</v>
      </c>
      <c r="D46" s="39" t="str">
        <f t="shared" si="0"/>
        <v>01</v>
      </c>
      <c r="E46" s="39" t="str">
        <f t="shared" si="1"/>
        <v>14</v>
      </c>
      <c r="F46" s="38" t="s">
        <v>78</v>
      </c>
      <c r="G46" s="38" t="s">
        <v>28</v>
      </c>
      <c r="H46" s="40">
        <f>H47</f>
        <v>203.52</v>
      </c>
      <c r="I46" s="40">
        <f>I47</f>
        <v>203.52</v>
      </c>
    </row>
    <row r="47" spans="1:9" s="46" customFormat="1" ht="24.75">
      <c r="A47" s="41" t="s">
        <v>71</v>
      </c>
      <c r="B47" s="42" t="s">
        <v>43</v>
      </c>
      <c r="C47" s="43" t="s">
        <v>31</v>
      </c>
      <c r="D47" s="44" t="str">
        <f t="shared" si="0"/>
        <v>01</v>
      </c>
      <c r="E47" s="44" t="str">
        <f t="shared" si="1"/>
        <v>14</v>
      </c>
      <c r="F47" s="43" t="s">
        <v>78</v>
      </c>
      <c r="G47" s="43" t="s">
        <v>44</v>
      </c>
      <c r="H47" s="45">
        <v>203.52</v>
      </c>
      <c r="I47" s="45">
        <v>203.52</v>
      </c>
    </row>
    <row r="48" spans="1:9" s="30" customFormat="1" ht="24">
      <c r="A48" s="37" t="s">
        <v>71</v>
      </c>
      <c r="B48" s="32" t="s">
        <v>79</v>
      </c>
      <c r="C48" s="38" t="s">
        <v>31</v>
      </c>
      <c r="D48" s="39" t="str">
        <f t="shared" si="0"/>
        <v>01</v>
      </c>
      <c r="E48" s="39" t="str">
        <f t="shared" si="1"/>
        <v>14</v>
      </c>
      <c r="F48" s="38" t="s">
        <v>80</v>
      </c>
      <c r="G48" s="38" t="s">
        <v>28</v>
      </c>
      <c r="H48" s="40">
        <f>H49</f>
        <v>125</v>
      </c>
      <c r="I48" s="40">
        <f>I49</f>
        <v>98.69</v>
      </c>
    </row>
    <row r="49" spans="1:9" s="30" customFormat="1" ht="14.25">
      <c r="A49" s="37" t="s">
        <v>71</v>
      </c>
      <c r="B49" s="32" t="s">
        <v>81</v>
      </c>
      <c r="C49" s="38" t="s">
        <v>31</v>
      </c>
      <c r="D49" s="39" t="str">
        <f t="shared" si="0"/>
        <v>01</v>
      </c>
      <c r="E49" s="39" t="str">
        <f t="shared" si="1"/>
        <v>14</v>
      </c>
      <c r="F49" s="38" t="s">
        <v>82</v>
      </c>
      <c r="G49" s="38" t="s">
        <v>28</v>
      </c>
      <c r="H49" s="40">
        <f>H50+H51</f>
        <v>125</v>
      </c>
      <c r="I49" s="40">
        <f>I50+I51</f>
        <v>98.69</v>
      </c>
    </row>
    <row r="50" spans="1:9" s="46" customFormat="1">
      <c r="A50" s="41" t="s">
        <v>71</v>
      </c>
      <c r="B50" s="42" t="s">
        <v>83</v>
      </c>
      <c r="C50" s="43" t="s">
        <v>31</v>
      </c>
      <c r="D50" s="44" t="str">
        <f t="shared" si="0"/>
        <v>01</v>
      </c>
      <c r="E50" s="44" t="str">
        <f t="shared" si="1"/>
        <v>14</v>
      </c>
      <c r="F50" s="43" t="s">
        <v>82</v>
      </c>
      <c r="G50" s="43" t="s">
        <v>84</v>
      </c>
      <c r="H50" s="45">
        <v>100</v>
      </c>
      <c r="I50" s="45">
        <v>74.13</v>
      </c>
    </row>
    <row r="51" spans="1:9" s="46" customFormat="1" ht="24.75">
      <c r="A51" s="41" t="s">
        <v>71</v>
      </c>
      <c r="B51" s="42" t="s">
        <v>43</v>
      </c>
      <c r="C51" s="43" t="s">
        <v>31</v>
      </c>
      <c r="D51" s="44" t="str">
        <f t="shared" si="0"/>
        <v>01</v>
      </c>
      <c r="E51" s="44" t="str">
        <f t="shared" si="1"/>
        <v>14</v>
      </c>
      <c r="F51" s="43" t="s">
        <v>82</v>
      </c>
      <c r="G51" s="43" t="s">
        <v>44</v>
      </c>
      <c r="H51" s="45">
        <v>25</v>
      </c>
      <c r="I51" s="45">
        <v>24.56</v>
      </c>
    </row>
    <row r="52" spans="1:9" s="30" customFormat="1" ht="36">
      <c r="A52" s="37" t="s">
        <v>71</v>
      </c>
      <c r="B52" s="32" t="s">
        <v>85</v>
      </c>
      <c r="C52" s="38" t="s">
        <v>31</v>
      </c>
      <c r="D52" s="39" t="str">
        <f t="shared" si="0"/>
        <v>01</v>
      </c>
      <c r="E52" s="39" t="str">
        <f t="shared" si="1"/>
        <v>14</v>
      </c>
      <c r="F52" s="38" t="s">
        <v>86</v>
      </c>
      <c r="G52" s="38" t="s">
        <v>28</v>
      </c>
      <c r="H52" s="40">
        <f t="shared" ref="H52:I54" si="3">H53</f>
        <v>1708.86</v>
      </c>
      <c r="I52" s="40">
        <f t="shared" si="3"/>
        <v>1484.61</v>
      </c>
    </row>
    <row r="53" spans="1:9" s="30" customFormat="1" ht="24">
      <c r="A53" s="37" t="s">
        <v>71</v>
      </c>
      <c r="B53" s="32" t="s">
        <v>87</v>
      </c>
      <c r="C53" s="38" t="s">
        <v>31</v>
      </c>
      <c r="D53" s="39" t="str">
        <f t="shared" si="0"/>
        <v>01</v>
      </c>
      <c r="E53" s="39" t="str">
        <f t="shared" si="1"/>
        <v>14</v>
      </c>
      <c r="F53" s="38" t="s">
        <v>88</v>
      </c>
      <c r="G53" s="38" t="s">
        <v>28</v>
      </c>
      <c r="H53" s="40">
        <f t="shared" si="3"/>
        <v>1708.86</v>
      </c>
      <c r="I53" s="40">
        <f t="shared" si="3"/>
        <v>1484.61</v>
      </c>
    </row>
    <row r="54" spans="1:9" s="30" customFormat="1" ht="48">
      <c r="A54" s="37" t="s">
        <v>71</v>
      </c>
      <c r="B54" s="32" t="s">
        <v>89</v>
      </c>
      <c r="C54" s="38" t="s">
        <v>31</v>
      </c>
      <c r="D54" s="39" t="str">
        <f t="shared" si="0"/>
        <v>01</v>
      </c>
      <c r="E54" s="39" t="str">
        <f t="shared" si="1"/>
        <v>14</v>
      </c>
      <c r="F54" s="38" t="s">
        <v>90</v>
      </c>
      <c r="G54" s="38" t="s">
        <v>28</v>
      </c>
      <c r="H54" s="40">
        <f t="shared" si="3"/>
        <v>1708.86</v>
      </c>
      <c r="I54" s="40">
        <f t="shared" si="3"/>
        <v>1484.61</v>
      </c>
    </row>
    <row r="55" spans="1:9" s="46" customFormat="1" ht="24.75">
      <c r="A55" s="41" t="s">
        <v>71</v>
      </c>
      <c r="B55" s="42" t="s">
        <v>43</v>
      </c>
      <c r="C55" s="43" t="s">
        <v>31</v>
      </c>
      <c r="D55" s="44" t="str">
        <f t="shared" si="0"/>
        <v>01</v>
      </c>
      <c r="E55" s="44" t="str">
        <f t="shared" si="1"/>
        <v>14</v>
      </c>
      <c r="F55" s="43" t="s">
        <v>90</v>
      </c>
      <c r="G55" s="43" t="s">
        <v>44</v>
      </c>
      <c r="H55" s="45">
        <v>1708.86</v>
      </c>
      <c r="I55" s="45">
        <v>1484.61</v>
      </c>
    </row>
    <row r="56" spans="1:9" s="30" customFormat="1" ht="24">
      <c r="A56" s="37" t="s">
        <v>71</v>
      </c>
      <c r="B56" s="32" t="s">
        <v>47</v>
      </c>
      <c r="C56" s="38" t="s">
        <v>31</v>
      </c>
      <c r="D56" s="39" t="str">
        <f t="shared" si="0"/>
        <v>01</v>
      </c>
      <c r="E56" s="39" t="str">
        <f t="shared" si="1"/>
        <v>14</v>
      </c>
      <c r="F56" s="38" t="s">
        <v>48</v>
      </c>
      <c r="G56" s="38" t="s">
        <v>28</v>
      </c>
      <c r="H56" s="40">
        <f>H57</f>
        <v>285</v>
      </c>
      <c r="I56" s="40">
        <f>I57</f>
        <v>284.62</v>
      </c>
    </row>
    <row r="57" spans="1:9" s="30" customFormat="1" ht="14.25">
      <c r="A57" s="37" t="s">
        <v>71</v>
      </c>
      <c r="B57" s="32" t="s">
        <v>49</v>
      </c>
      <c r="C57" s="38" t="s">
        <v>31</v>
      </c>
      <c r="D57" s="39" t="str">
        <f t="shared" si="0"/>
        <v>01</v>
      </c>
      <c r="E57" s="39" t="str">
        <f t="shared" si="1"/>
        <v>14</v>
      </c>
      <c r="F57" s="38" t="s">
        <v>50</v>
      </c>
      <c r="G57" s="38" t="s">
        <v>28</v>
      </c>
      <c r="H57" s="40">
        <f>H58</f>
        <v>285</v>
      </c>
      <c r="I57" s="40">
        <f>I58</f>
        <v>284.62</v>
      </c>
    </row>
    <row r="58" spans="1:9" s="46" customFormat="1" ht="24.75">
      <c r="A58" s="41" t="s">
        <v>71</v>
      </c>
      <c r="B58" s="42" t="s">
        <v>43</v>
      </c>
      <c r="C58" s="43" t="s">
        <v>31</v>
      </c>
      <c r="D58" s="44" t="str">
        <f t="shared" si="0"/>
        <v>01</v>
      </c>
      <c r="E58" s="44" t="str">
        <f t="shared" si="1"/>
        <v>14</v>
      </c>
      <c r="F58" s="43" t="s">
        <v>50</v>
      </c>
      <c r="G58" s="43" t="s">
        <v>44</v>
      </c>
      <c r="H58" s="45">
        <v>285</v>
      </c>
      <c r="I58" s="45">
        <v>284.62</v>
      </c>
    </row>
    <row r="59" spans="1:9" s="30" customFormat="1" ht="14.25">
      <c r="A59" s="37" t="s">
        <v>71</v>
      </c>
      <c r="B59" s="32" t="s">
        <v>91</v>
      </c>
      <c r="C59" s="38" t="s">
        <v>31</v>
      </c>
      <c r="D59" s="39" t="str">
        <f t="shared" si="0"/>
        <v>01</v>
      </c>
      <c r="E59" s="39" t="str">
        <f t="shared" si="1"/>
        <v>14</v>
      </c>
      <c r="F59" s="38" t="s">
        <v>92</v>
      </c>
      <c r="G59" s="38" t="s">
        <v>28</v>
      </c>
      <c r="H59" s="40">
        <f>H60</f>
        <v>380.81</v>
      </c>
      <c r="I59" s="40">
        <f>I60</f>
        <v>380.81</v>
      </c>
    </row>
    <row r="60" spans="1:9" s="30" customFormat="1" ht="36">
      <c r="A60" s="37" t="s">
        <v>71</v>
      </c>
      <c r="B60" s="32" t="s">
        <v>93</v>
      </c>
      <c r="C60" s="38" t="s">
        <v>31</v>
      </c>
      <c r="D60" s="39" t="str">
        <f t="shared" si="0"/>
        <v>01</v>
      </c>
      <c r="E60" s="39" t="str">
        <f t="shared" si="1"/>
        <v>14</v>
      </c>
      <c r="F60" s="38" t="s">
        <v>94</v>
      </c>
      <c r="G60" s="38" t="s">
        <v>28</v>
      </c>
      <c r="H60" s="40">
        <f>H61</f>
        <v>380.81</v>
      </c>
      <c r="I60" s="40">
        <f>I61</f>
        <v>380.81</v>
      </c>
    </row>
    <row r="61" spans="1:9" s="46" customFormat="1" ht="24.75">
      <c r="A61" s="41" t="s">
        <v>71</v>
      </c>
      <c r="B61" s="42" t="s">
        <v>43</v>
      </c>
      <c r="C61" s="43" t="s">
        <v>31</v>
      </c>
      <c r="D61" s="44" t="str">
        <f t="shared" si="0"/>
        <v>01</v>
      </c>
      <c r="E61" s="44" t="str">
        <f t="shared" si="1"/>
        <v>14</v>
      </c>
      <c r="F61" s="43" t="s">
        <v>94</v>
      </c>
      <c r="G61" s="43" t="s">
        <v>44</v>
      </c>
      <c r="H61" s="45">
        <v>380.81</v>
      </c>
      <c r="I61" s="45">
        <v>380.81</v>
      </c>
    </row>
    <row r="62" spans="1:9" s="30" customFormat="1" ht="24">
      <c r="A62" s="37" t="s">
        <v>95</v>
      </c>
      <c r="B62" s="32" t="s">
        <v>96</v>
      </c>
      <c r="C62" s="38" t="s">
        <v>31</v>
      </c>
      <c r="D62" s="39" t="str">
        <f t="shared" si="0"/>
        <v>03</v>
      </c>
      <c r="E62" s="39" t="s">
        <v>34</v>
      </c>
      <c r="F62" s="38" t="s">
        <v>28</v>
      </c>
      <c r="G62" s="38" t="s">
        <v>28</v>
      </c>
      <c r="H62" s="40">
        <f t="shared" ref="H62:I65" si="4">H63</f>
        <v>1.5</v>
      </c>
      <c r="I62" s="40">
        <f t="shared" si="4"/>
        <v>1.5</v>
      </c>
    </row>
    <row r="63" spans="1:9" s="30" customFormat="1" ht="36">
      <c r="A63" s="37" t="s">
        <v>97</v>
      </c>
      <c r="B63" s="32" t="s">
        <v>98</v>
      </c>
      <c r="C63" s="38" t="s">
        <v>31</v>
      </c>
      <c r="D63" s="39" t="str">
        <f t="shared" si="0"/>
        <v>03</v>
      </c>
      <c r="E63" s="39" t="str">
        <f t="shared" si="1"/>
        <v>09</v>
      </c>
      <c r="F63" s="38" t="s">
        <v>28</v>
      </c>
      <c r="G63" s="38" t="s">
        <v>28</v>
      </c>
      <c r="H63" s="40">
        <f t="shared" si="4"/>
        <v>1.5</v>
      </c>
      <c r="I63" s="40">
        <f t="shared" si="4"/>
        <v>1.5</v>
      </c>
    </row>
    <row r="64" spans="1:9" s="30" customFormat="1" ht="36">
      <c r="A64" s="37" t="s">
        <v>97</v>
      </c>
      <c r="B64" s="32" t="s">
        <v>99</v>
      </c>
      <c r="C64" s="38" t="s">
        <v>31</v>
      </c>
      <c r="D64" s="39" t="str">
        <f t="shared" si="0"/>
        <v>03</v>
      </c>
      <c r="E64" s="39" t="str">
        <f t="shared" si="1"/>
        <v>09</v>
      </c>
      <c r="F64" s="38" t="s">
        <v>100</v>
      </c>
      <c r="G64" s="38" t="s">
        <v>28</v>
      </c>
      <c r="H64" s="40">
        <f t="shared" si="4"/>
        <v>1.5</v>
      </c>
      <c r="I64" s="40">
        <f t="shared" si="4"/>
        <v>1.5</v>
      </c>
    </row>
    <row r="65" spans="1:9" s="30" customFormat="1" ht="36">
      <c r="A65" s="37" t="s">
        <v>97</v>
      </c>
      <c r="B65" s="32" t="s">
        <v>101</v>
      </c>
      <c r="C65" s="38" t="s">
        <v>31</v>
      </c>
      <c r="D65" s="39" t="str">
        <f t="shared" si="0"/>
        <v>03</v>
      </c>
      <c r="E65" s="39" t="str">
        <f t="shared" si="1"/>
        <v>09</v>
      </c>
      <c r="F65" s="38" t="s">
        <v>102</v>
      </c>
      <c r="G65" s="38" t="s">
        <v>28</v>
      </c>
      <c r="H65" s="40">
        <f t="shared" si="4"/>
        <v>1.5</v>
      </c>
      <c r="I65" s="40">
        <f t="shared" si="4"/>
        <v>1.5</v>
      </c>
    </row>
    <row r="66" spans="1:9" s="46" customFormat="1" ht="24.75">
      <c r="A66" s="41" t="s">
        <v>97</v>
      </c>
      <c r="B66" s="42" t="s">
        <v>43</v>
      </c>
      <c r="C66" s="43" t="s">
        <v>31</v>
      </c>
      <c r="D66" s="44" t="str">
        <f t="shared" si="0"/>
        <v>03</v>
      </c>
      <c r="E66" s="44" t="str">
        <f t="shared" si="1"/>
        <v>09</v>
      </c>
      <c r="F66" s="43" t="s">
        <v>102</v>
      </c>
      <c r="G66" s="43" t="s">
        <v>44</v>
      </c>
      <c r="H66" s="45">
        <v>1.5</v>
      </c>
      <c r="I66" s="45">
        <v>1.5</v>
      </c>
    </row>
    <row r="67" spans="1:9" s="30" customFormat="1" ht="14.25">
      <c r="A67" s="37" t="s">
        <v>103</v>
      </c>
      <c r="B67" s="32" t="s">
        <v>104</v>
      </c>
      <c r="C67" s="38" t="s">
        <v>31</v>
      </c>
      <c r="D67" s="39" t="str">
        <f t="shared" si="0"/>
        <v>04</v>
      </c>
      <c r="E67" s="39" t="s">
        <v>34</v>
      </c>
      <c r="F67" s="38" t="s">
        <v>28</v>
      </c>
      <c r="G67" s="38" t="s">
        <v>28</v>
      </c>
      <c r="H67" s="40">
        <f>H68+H71+H76</f>
        <v>2016.04</v>
      </c>
      <c r="I67" s="40">
        <f>I68+I71+I76</f>
        <v>2016.04</v>
      </c>
    </row>
    <row r="68" spans="1:9" s="30" customFormat="1" ht="14.25">
      <c r="A68" s="37" t="s">
        <v>105</v>
      </c>
      <c r="B68" s="32" t="s">
        <v>106</v>
      </c>
      <c r="C68" s="38" t="s">
        <v>31</v>
      </c>
      <c r="D68" s="39" t="str">
        <f t="shared" si="0"/>
        <v>04</v>
      </c>
      <c r="E68" s="39" t="str">
        <f t="shared" si="1"/>
        <v>01</v>
      </c>
      <c r="F68" s="38" t="s">
        <v>28</v>
      </c>
      <c r="G68" s="38" t="s">
        <v>28</v>
      </c>
      <c r="H68" s="40">
        <f>H69</f>
        <v>213.11</v>
      </c>
      <c r="I68" s="40">
        <f>I69</f>
        <v>213.11</v>
      </c>
    </row>
    <row r="69" spans="1:9" s="30" customFormat="1" ht="24">
      <c r="A69" s="37" t="s">
        <v>105</v>
      </c>
      <c r="B69" s="32" t="s">
        <v>107</v>
      </c>
      <c r="C69" s="38" t="s">
        <v>31</v>
      </c>
      <c r="D69" s="39" t="str">
        <f t="shared" si="0"/>
        <v>04</v>
      </c>
      <c r="E69" s="39" t="str">
        <f t="shared" si="1"/>
        <v>01</v>
      </c>
      <c r="F69" s="38" t="s">
        <v>108</v>
      </c>
      <c r="G69" s="38" t="s">
        <v>28</v>
      </c>
      <c r="H69" s="40">
        <f>H70</f>
        <v>213.11</v>
      </c>
      <c r="I69" s="40">
        <f>I70</f>
        <v>213.11</v>
      </c>
    </row>
    <row r="70" spans="1:9" s="46" customFormat="1">
      <c r="A70" s="41" t="s">
        <v>105</v>
      </c>
      <c r="B70" s="42" t="s">
        <v>109</v>
      </c>
      <c r="C70" s="43" t="s">
        <v>31</v>
      </c>
      <c r="D70" s="44" t="str">
        <f t="shared" si="0"/>
        <v>04</v>
      </c>
      <c r="E70" s="44" t="str">
        <f t="shared" si="1"/>
        <v>01</v>
      </c>
      <c r="F70" s="43" t="s">
        <v>108</v>
      </c>
      <c r="G70" s="43" t="s">
        <v>110</v>
      </c>
      <c r="H70" s="45">
        <v>213.11</v>
      </c>
      <c r="I70" s="45">
        <v>213.11</v>
      </c>
    </row>
    <row r="71" spans="1:9" s="30" customFormat="1" ht="14.25">
      <c r="A71" s="37" t="s">
        <v>111</v>
      </c>
      <c r="B71" s="32" t="s">
        <v>112</v>
      </c>
      <c r="C71" s="38" t="s">
        <v>31</v>
      </c>
      <c r="D71" s="39" t="str">
        <f t="shared" si="0"/>
        <v>04</v>
      </c>
      <c r="E71" s="39" t="str">
        <f t="shared" si="1"/>
        <v>09</v>
      </c>
      <c r="F71" s="38" t="s">
        <v>28</v>
      </c>
      <c r="G71" s="38" t="s">
        <v>28</v>
      </c>
      <c r="H71" s="40">
        <f t="shared" ref="H71:I74" si="5">H72</f>
        <v>1765.58</v>
      </c>
      <c r="I71" s="40">
        <f t="shared" si="5"/>
        <v>1765.58</v>
      </c>
    </row>
    <row r="72" spans="1:9" s="30" customFormat="1" ht="14.25">
      <c r="A72" s="37" t="s">
        <v>111</v>
      </c>
      <c r="B72" s="32" t="s">
        <v>112</v>
      </c>
      <c r="C72" s="38" t="s">
        <v>31</v>
      </c>
      <c r="D72" s="39" t="str">
        <f t="shared" si="0"/>
        <v>04</v>
      </c>
      <c r="E72" s="39" t="str">
        <f t="shared" si="1"/>
        <v>09</v>
      </c>
      <c r="F72" s="38" t="s">
        <v>113</v>
      </c>
      <c r="G72" s="38" t="s">
        <v>28</v>
      </c>
      <c r="H72" s="40">
        <f t="shared" si="5"/>
        <v>1765.58</v>
      </c>
      <c r="I72" s="40">
        <f t="shared" si="5"/>
        <v>1765.58</v>
      </c>
    </row>
    <row r="73" spans="1:9" s="30" customFormat="1" ht="14.25">
      <c r="A73" s="37" t="s">
        <v>111</v>
      </c>
      <c r="B73" s="32" t="s">
        <v>114</v>
      </c>
      <c r="C73" s="38" t="s">
        <v>31</v>
      </c>
      <c r="D73" s="39" t="str">
        <f t="shared" si="0"/>
        <v>04</v>
      </c>
      <c r="E73" s="39" t="str">
        <f t="shared" si="1"/>
        <v>09</v>
      </c>
      <c r="F73" s="38" t="s">
        <v>115</v>
      </c>
      <c r="G73" s="38" t="s">
        <v>28</v>
      </c>
      <c r="H73" s="40">
        <f t="shared" si="5"/>
        <v>1765.58</v>
      </c>
      <c r="I73" s="40">
        <f t="shared" si="5"/>
        <v>1765.58</v>
      </c>
    </row>
    <row r="74" spans="1:9" s="30" customFormat="1" ht="60">
      <c r="A74" s="37" t="s">
        <v>111</v>
      </c>
      <c r="B74" s="32" t="s">
        <v>116</v>
      </c>
      <c r="C74" s="38" t="s">
        <v>31</v>
      </c>
      <c r="D74" s="39" t="str">
        <f t="shared" si="0"/>
        <v>04</v>
      </c>
      <c r="E74" s="39" t="str">
        <f t="shared" si="1"/>
        <v>09</v>
      </c>
      <c r="F74" s="38" t="s">
        <v>117</v>
      </c>
      <c r="G74" s="38" t="s">
        <v>28</v>
      </c>
      <c r="H74" s="40">
        <f t="shared" si="5"/>
        <v>1765.58</v>
      </c>
      <c r="I74" s="40">
        <f t="shared" si="5"/>
        <v>1765.58</v>
      </c>
    </row>
    <row r="75" spans="1:9" s="46" customFormat="1">
      <c r="A75" s="41" t="s">
        <v>111</v>
      </c>
      <c r="B75" s="42" t="s">
        <v>109</v>
      </c>
      <c r="C75" s="43" t="s">
        <v>31</v>
      </c>
      <c r="D75" s="44" t="str">
        <f t="shared" si="0"/>
        <v>04</v>
      </c>
      <c r="E75" s="44" t="str">
        <f t="shared" si="1"/>
        <v>09</v>
      </c>
      <c r="F75" s="43" t="s">
        <v>117</v>
      </c>
      <c r="G75" s="43" t="s">
        <v>110</v>
      </c>
      <c r="H75" s="45">
        <v>1765.58</v>
      </c>
      <c r="I75" s="45">
        <v>1765.58</v>
      </c>
    </row>
    <row r="76" spans="1:9" s="30" customFormat="1" ht="14.25">
      <c r="A76" s="37" t="s">
        <v>118</v>
      </c>
      <c r="B76" s="32" t="s">
        <v>119</v>
      </c>
      <c r="C76" s="38" t="s">
        <v>31</v>
      </c>
      <c r="D76" s="39" t="str">
        <f t="shared" ref="D76:D139" si="6">IF(LEFT(A76, 2) &lt;&gt;"00", LEFT(A76, 2))</f>
        <v>04</v>
      </c>
      <c r="E76" s="39" t="str">
        <f t="shared" ref="E76:E139" si="7">IF(RIGHT(A76, 2)&lt;&gt;"00", RIGHT(A76, 2))</f>
        <v>12</v>
      </c>
      <c r="F76" s="38" t="s">
        <v>28</v>
      </c>
      <c r="G76" s="38" t="s">
        <v>28</v>
      </c>
      <c r="H76" s="40">
        <f t="shared" ref="H76:I78" si="8">H77</f>
        <v>37.35</v>
      </c>
      <c r="I76" s="40">
        <f t="shared" si="8"/>
        <v>37.35</v>
      </c>
    </row>
    <row r="77" spans="1:9" s="30" customFormat="1" ht="24">
      <c r="A77" s="37" t="s">
        <v>118</v>
      </c>
      <c r="B77" s="32" t="s">
        <v>120</v>
      </c>
      <c r="C77" s="38" t="s">
        <v>31</v>
      </c>
      <c r="D77" s="39" t="str">
        <f t="shared" si="6"/>
        <v>04</v>
      </c>
      <c r="E77" s="39" t="str">
        <f t="shared" si="7"/>
        <v>12</v>
      </c>
      <c r="F77" s="38" t="s">
        <v>121</v>
      </c>
      <c r="G77" s="38" t="s">
        <v>28</v>
      </c>
      <c r="H77" s="40">
        <f t="shared" si="8"/>
        <v>37.35</v>
      </c>
      <c r="I77" s="40">
        <f t="shared" si="8"/>
        <v>37.35</v>
      </c>
    </row>
    <row r="78" spans="1:9" s="30" customFormat="1" ht="24">
      <c r="A78" s="37" t="s">
        <v>118</v>
      </c>
      <c r="B78" s="32" t="s">
        <v>122</v>
      </c>
      <c r="C78" s="38" t="s">
        <v>31</v>
      </c>
      <c r="D78" s="39" t="str">
        <f t="shared" si="6"/>
        <v>04</v>
      </c>
      <c r="E78" s="39" t="str">
        <f t="shared" si="7"/>
        <v>12</v>
      </c>
      <c r="F78" s="38" t="s">
        <v>123</v>
      </c>
      <c r="G78" s="38" t="s">
        <v>28</v>
      </c>
      <c r="H78" s="40">
        <f t="shared" si="8"/>
        <v>37.35</v>
      </c>
      <c r="I78" s="40">
        <f t="shared" si="8"/>
        <v>37.35</v>
      </c>
    </row>
    <row r="79" spans="1:9" s="46" customFormat="1" ht="24.75">
      <c r="A79" s="41" t="s">
        <v>118</v>
      </c>
      <c r="B79" s="42" t="s">
        <v>43</v>
      </c>
      <c r="C79" s="43" t="s">
        <v>31</v>
      </c>
      <c r="D79" s="44" t="str">
        <f t="shared" si="6"/>
        <v>04</v>
      </c>
      <c r="E79" s="44" t="str">
        <f t="shared" si="7"/>
        <v>12</v>
      </c>
      <c r="F79" s="43" t="s">
        <v>123</v>
      </c>
      <c r="G79" s="43" t="s">
        <v>44</v>
      </c>
      <c r="H79" s="45">
        <v>37.35</v>
      </c>
      <c r="I79" s="45">
        <v>37.35</v>
      </c>
    </row>
    <row r="80" spans="1:9" s="30" customFormat="1" ht="14.25">
      <c r="A80" s="37" t="s">
        <v>124</v>
      </c>
      <c r="B80" s="32" t="s">
        <v>125</v>
      </c>
      <c r="C80" s="38" t="s">
        <v>31</v>
      </c>
      <c r="D80" s="39" t="str">
        <f t="shared" si="6"/>
        <v>05</v>
      </c>
      <c r="E80" s="39" t="s">
        <v>34</v>
      </c>
      <c r="F80" s="38" t="s">
        <v>28</v>
      </c>
      <c r="G80" s="38" t="s">
        <v>28</v>
      </c>
      <c r="H80" s="40">
        <f>H92+H81</f>
        <v>22015.599999999999</v>
      </c>
      <c r="I80" s="40">
        <f>I92+I81</f>
        <v>22015.3</v>
      </c>
    </row>
    <row r="81" spans="1:9" s="30" customFormat="1" ht="14.25">
      <c r="A81" s="37" t="s">
        <v>126</v>
      </c>
      <c r="B81" s="32" t="s">
        <v>127</v>
      </c>
      <c r="C81" s="38" t="s">
        <v>31</v>
      </c>
      <c r="D81" s="39" t="str">
        <f t="shared" si="6"/>
        <v>05</v>
      </c>
      <c r="E81" s="39" t="str">
        <f t="shared" si="7"/>
        <v>01</v>
      </c>
      <c r="F81" s="38" t="s">
        <v>28</v>
      </c>
      <c r="G81" s="38" t="s">
        <v>28</v>
      </c>
      <c r="H81" s="40">
        <f>H82+H89</f>
        <v>5252.6399999999994</v>
      </c>
      <c r="I81" s="40">
        <f>I82+I89</f>
        <v>5252.6399999999994</v>
      </c>
    </row>
    <row r="82" spans="1:9" s="30" customFormat="1" ht="36">
      <c r="A82" s="37" t="s">
        <v>126</v>
      </c>
      <c r="B82" s="32" t="s">
        <v>128</v>
      </c>
      <c r="C82" s="38" t="s">
        <v>31</v>
      </c>
      <c r="D82" s="39" t="str">
        <f t="shared" si="6"/>
        <v>05</v>
      </c>
      <c r="E82" s="39" t="str">
        <f t="shared" si="7"/>
        <v>01</v>
      </c>
      <c r="F82" s="38" t="s">
        <v>129</v>
      </c>
      <c r="G82" s="38" t="s">
        <v>28</v>
      </c>
      <c r="H82" s="40">
        <f>H83+H86</f>
        <v>5200.32</v>
      </c>
      <c r="I82" s="40">
        <f>I83+I86</f>
        <v>5200.32</v>
      </c>
    </row>
    <row r="83" spans="1:9" s="30" customFormat="1" ht="72">
      <c r="A83" s="37" t="s">
        <v>126</v>
      </c>
      <c r="B83" s="32" t="s">
        <v>130</v>
      </c>
      <c r="C83" s="38" t="s">
        <v>31</v>
      </c>
      <c r="D83" s="39" t="str">
        <f t="shared" si="6"/>
        <v>05</v>
      </c>
      <c r="E83" s="39" t="str">
        <f t="shared" si="7"/>
        <v>01</v>
      </c>
      <c r="F83" s="38" t="s">
        <v>131</v>
      </c>
      <c r="G83" s="38" t="s">
        <v>28</v>
      </c>
      <c r="H83" s="40">
        <f>H84</f>
        <v>4749.3999999999996</v>
      </c>
      <c r="I83" s="40">
        <f>I84</f>
        <v>4749.3999999999996</v>
      </c>
    </row>
    <row r="84" spans="1:9" s="30" customFormat="1" ht="60">
      <c r="A84" s="37" t="s">
        <v>126</v>
      </c>
      <c r="B84" s="32" t="s">
        <v>132</v>
      </c>
      <c r="C84" s="38" t="s">
        <v>31</v>
      </c>
      <c r="D84" s="39" t="str">
        <f t="shared" si="6"/>
        <v>05</v>
      </c>
      <c r="E84" s="39" t="str">
        <f t="shared" si="7"/>
        <v>01</v>
      </c>
      <c r="F84" s="38" t="s">
        <v>133</v>
      </c>
      <c r="G84" s="38" t="s">
        <v>28</v>
      </c>
      <c r="H84" s="40">
        <f>H85</f>
        <v>4749.3999999999996</v>
      </c>
      <c r="I84" s="40">
        <f>I85</f>
        <v>4749.3999999999996</v>
      </c>
    </row>
    <row r="85" spans="1:9" s="46" customFormat="1">
      <c r="A85" s="41" t="s">
        <v>126</v>
      </c>
      <c r="B85" s="42" t="s">
        <v>134</v>
      </c>
      <c r="C85" s="43" t="s">
        <v>31</v>
      </c>
      <c r="D85" s="44" t="str">
        <f t="shared" si="6"/>
        <v>05</v>
      </c>
      <c r="E85" s="44" t="str">
        <f t="shared" si="7"/>
        <v>01</v>
      </c>
      <c r="F85" s="43" t="s">
        <v>133</v>
      </c>
      <c r="G85" s="43" t="s">
        <v>135</v>
      </c>
      <c r="H85" s="45">
        <v>4749.3999999999996</v>
      </c>
      <c r="I85" s="45">
        <v>4749.3999999999996</v>
      </c>
    </row>
    <row r="86" spans="1:9" s="30" customFormat="1" ht="48">
      <c r="A86" s="37" t="s">
        <v>126</v>
      </c>
      <c r="B86" s="32" t="s">
        <v>136</v>
      </c>
      <c r="C86" s="38" t="s">
        <v>31</v>
      </c>
      <c r="D86" s="39" t="str">
        <f t="shared" si="6"/>
        <v>05</v>
      </c>
      <c r="E86" s="39" t="str">
        <f t="shared" si="7"/>
        <v>01</v>
      </c>
      <c r="F86" s="38" t="s">
        <v>137</v>
      </c>
      <c r="G86" s="38" t="s">
        <v>28</v>
      </c>
      <c r="H86" s="40">
        <f>H87</f>
        <v>450.92</v>
      </c>
      <c r="I86" s="40">
        <f>I87</f>
        <v>450.92</v>
      </c>
    </row>
    <row r="87" spans="1:9" s="30" customFormat="1" ht="36">
      <c r="A87" s="37" t="s">
        <v>126</v>
      </c>
      <c r="B87" s="32" t="s">
        <v>138</v>
      </c>
      <c r="C87" s="38" t="s">
        <v>31</v>
      </c>
      <c r="D87" s="39" t="str">
        <f t="shared" si="6"/>
        <v>05</v>
      </c>
      <c r="E87" s="39" t="str">
        <f t="shared" si="7"/>
        <v>01</v>
      </c>
      <c r="F87" s="38" t="s">
        <v>139</v>
      </c>
      <c r="G87" s="38" t="s">
        <v>28</v>
      </c>
      <c r="H87" s="40">
        <f>H88</f>
        <v>450.92</v>
      </c>
      <c r="I87" s="40">
        <f>I88</f>
        <v>450.92</v>
      </c>
    </row>
    <row r="88" spans="1:9" s="46" customFormat="1">
      <c r="A88" s="41" t="s">
        <v>126</v>
      </c>
      <c r="B88" s="42" t="s">
        <v>134</v>
      </c>
      <c r="C88" s="43" t="s">
        <v>31</v>
      </c>
      <c r="D88" s="44" t="str">
        <f t="shared" si="6"/>
        <v>05</v>
      </c>
      <c r="E88" s="44" t="str">
        <f t="shared" si="7"/>
        <v>01</v>
      </c>
      <c r="F88" s="43" t="s">
        <v>139</v>
      </c>
      <c r="G88" s="43" t="s">
        <v>135</v>
      </c>
      <c r="H88" s="45">
        <v>450.92</v>
      </c>
      <c r="I88" s="45">
        <v>450.92</v>
      </c>
    </row>
    <row r="89" spans="1:9" s="30" customFormat="1" ht="14.25">
      <c r="A89" s="37" t="s">
        <v>126</v>
      </c>
      <c r="B89" s="32" t="s">
        <v>140</v>
      </c>
      <c r="C89" s="38" t="s">
        <v>31</v>
      </c>
      <c r="D89" s="39" t="str">
        <f t="shared" si="6"/>
        <v>05</v>
      </c>
      <c r="E89" s="39" t="str">
        <f t="shared" si="7"/>
        <v>01</v>
      </c>
      <c r="F89" s="38" t="s">
        <v>141</v>
      </c>
      <c r="G89" s="38" t="s">
        <v>28</v>
      </c>
      <c r="H89" s="40">
        <f>H90</f>
        <v>52.32</v>
      </c>
      <c r="I89" s="40">
        <f>I90</f>
        <v>52.32</v>
      </c>
    </row>
    <row r="90" spans="1:9" s="30" customFormat="1" ht="36">
      <c r="A90" s="37" t="s">
        <v>126</v>
      </c>
      <c r="B90" s="32" t="s">
        <v>142</v>
      </c>
      <c r="C90" s="38" t="s">
        <v>31</v>
      </c>
      <c r="D90" s="39" t="str">
        <f t="shared" si="6"/>
        <v>05</v>
      </c>
      <c r="E90" s="39" t="str">
        <f t="shared" si="7"/>
        <v>01</v>
      </c>
      <c r="F90" s="38" t="s">
        <v>143</v>
      </c>
      <c r="G90" s="38" t="s">
        <v>28</v>
      </c>
      <c r="H90" s="40">
        <f>H91</f>
        <v>52.32</v>
      </c>
      <c r="I90" s="40">
        <f>I91</f>
        <v>52.32</v>
      </c>
    </row>
    <row r="91" spans="1:9" s="46" customFormat="1">
      <c r="A91" s="41" t="s">
        <v>126</v>
      </c>
      <c r="B91" s="42" t="s">
        <v>134</v>
      </c>
      <c r="C91" s="43" t="s">
        <v>31</v>
      </c>
      <c r="D91" s="44" t="str">
        <f t="shared" si="6"/>
        <v>05</v>
      </c>
      <c r="E91" s="44" t="str">
        <f t="shared" si="7"/>
        <v>01</v>
      </c>
      <c r="F91" s="43" t="s">
        <v>143</v>
      </c>
      <c r="G91" s="43" t="s">
        <v>135</v>
      </c>
      <c r="H91" s="45">
        <v>52.32</v>
      </c>
      <c r="I91" s="45">
        <v>52.32</v>
      </c>
    </row>
    <row r="92" spans="1:9" s="30" customFormat="1" ht="14.25">
      <c r="A92" s="37" t="s">
        <v>144</v>
      </c>
      <c r="B92" s="32" t="s">
        <v>145</v>
      </c>
      <c r="C92" s="38" t="s">
        <v>31</v>
      </c>
      <c r="D92" s="39" t="str">
        <f t="shared" si="6"/>
        <v>05</v>
      </c>
      <c r="E92" s="39" t="str">
        <f t="shared" si="7"/>
        <v>02</v>
      </c>
      <c r="F92" s="38" t="s">
        <v>28</v>
      </c>
      <c r="G92" s="38" t="s">
        <v>28</v>
      </c>
      <c r="H92" s="40">
        <f>H97+H93+H102</f>
        <v>16762.96</v>
      </c>
      <c r="I92" s="40">
        <f>I97+I93+I102</f>
        <v>16762.66</v>
      </c>
    </row>
    <row r="93" spans="1:9" s="30" customFormat="1" ht="36">
      <c r="A93" s="37" t="s">
        <v>144</v>
      </c>
      <c r="B93" s="32" t="s">
        <v>85</v>
      </c>
      <c r="C93" s="38" t="s">
        <v>31</v>
      </c>
      <c r="D93" s="39" t="str">
        <f t="shared" si="6"/>
        <v>05</v>
      </c>
      <c r="E93" s="39" t="str">
        <f t="shared" si="7"/>
        <v>02</v>
      </c>
      <c r="F93" s="38" t="s">
        <v>86</v>
      </c>
      <c r="G93" s="38" t="s">
        <v>28</v>
      </c>
      <c r="H93" s="40">
        <f t="shared" ref="H93:I95" si="9">H94</f>
        <v>62</v>
      </c>
      <c r="I93" s="40">
        <f t="shared" si="9"/>
        <v>62</v>
      </c>
    </row>
    <row r="94" spans="1:9" s="30" customFormat="1" ht="24">
      <c r="A94" s="37" t="s">
        <v>144</v>
      </c>
      <c r="B94" s="32" t="s">
        <v>87</v>
      </c>
      <c r="C94" s="38" t="s">
        <v>31</v>
      </c>
      <c r="D94" s="39" t="str">
        <f t="shared" si="6"/>
        <v>05</v>
      </c>
      <c r="E94" s="39" t="str">
        <f t="shared" si="7"/>
        <v>02</v>
      </c>
      <c r="F94" s="38" t="s">
        <v>88</v>
      </c>
      <c r="G94" s="38" t="s">
        <v>28</v>
      </c>
      <c r="H94" s="40">
        <f t="shared" si="9"/>
        <v>62</v>
      </c>
      <c r="I94" s="40">
        <f t="shared" si="9"/>
        <v>62</v>
      </c>
    </row>
    <row r="95" spans="1:9" s="30" customFormat="1" ht="48">
      <c r="A95" s="37" t="s">
        <v>144</v>
      </c>
      <c r="B95" s="32" t="s">
        <v>89</v>
      </c>
      <c r="C95" s="38" t="s">
        <v>31</v>
      </c>
      <c r="D95" s="39" t="str">
        <f t="shared" si="6"/>
        <v>05</v>
      </c>
      <c r="E95" s="39" t="str">
        <f t="shared" si="7"/>
        <v>02</v>
      </c>
      <c r="F95" s="38" t="s">
        <v>90</v>
      </c>
      <c r="G95" s="38" t="s">
        <v>28</v>
      </c>
      <c r="H95" s="40">
        <f t="shared" si="9"/>
        <v>62</v>
      </c>
      <c r="I95" s="40">
        <f t="shared" si="9"/>
        <v>62</v>
      </c>
    </row>
    <row r="96" spans="1:9" s="46" customFormat="1">
      <c r="A96" s="41" t="s">
        <v>144</v>
      </c>
      <c r="B96" s="42" t="s">
        <v>146</v>
      </c>
      <c r="C96" s="43" t="s">
        <v>31</v>
      </c>
      <c r="D96" s="44" t="str">
        <f t="shared" si="6"/>
        <v>05</v>
      </c>
      <c r="E96" s="44" t="str">
        <f t="shared" si="7"/>
        <v>02</v>
      </c>
      <c r="F96" s="43" t="s">
        <v>90</v>
      </c>
      <c r="G96" s="43" t="s">
        <v>147</v>
      </c>
      <c r="H96" s="45">
        <v>62</v>
      </c>
      <c r="I96" s="45">
        <v>62</v>
      </c>
    </row>
    <row r="97" spans="1:9" s="30" customFormat="1" ht="14.25">
      <c r="A97" s="37" t="s">
        <v>144</v>
      </c>
      <c r="B97" s="32" t="s">
        <v>148</v>
      </c>
      <c r="C97" s="38" t="s">
        <v>31</v>
      </c>
      <c r="D97" s="39" t="str">
        <f t="shared" si="6"/>
        <v>05</v>
      </c>
      <c r="E97" s="39" t="str">
        <f t="shared" si="7"/>
        <v>02</v>
      </c>
      <c r="F97" s="38" t="s">
        <v>149</v>
      </c>
      <c r="G97" s="38" t="s">
        <v>28</v>
      </c>
      <c r="H97" s="40">
        <f>H98+H100</f>
        <v>969.75</v>
      </c>
      <c r="I97" s="40">
        <f>I98+I100</f>
        <v>969.46</v>
      </c>
    </row>
    <row r="98" spans="1:9" s="30" customFormat="1" ht="48">
      <c r="A98" s="37" t="s">
        <v>144</v>
      </c>
      <c r="B98" s="32" t="s">
        <v>150</v>
      </c>
      <c r="C98" s="38" t="s">
        <v>31</v>
      </c>
      <c r="D98" s="39" t="str">
        <f t="shared" si="6"/>
        <v>05</v>
      </c>
      <c r="E98" s="39" t="str">
        <f t="shared" si="7"/>
        <v>02</v>
      </c>
      <c r="F98" s="38" t="s">
        <v>151</v>
      </c>
      <c r="G98" s="38" t="s">
        <v>28</v>
      </c>
      <c r="H98" s="40">
        <f>H99</f>
        <v>3.86</v>
      </c>
      <c r="I98" s="40">
        <f>I99</f>
        <v>3.86</v>
      </c>
    </row>
    <row r="99" spans="1:9" s="46" customFormat="1">
      <c r="A99" s="41" t="s">
        <v>144</v>
      </c>
      <c r="B99" s="42" t="s">
        <v>134</v>
      </c>
      <c r="C99" s="43" t="s">
        <v>31</v>
      </c>
      <c r="D99" s="44" t="str">
        <f t="shared" si="6"/>
        <v>05</v>
      </c>
      <c r="E99" s="44" t="str">
        <f t="shared" si="7"/>
        <v>02</v>
      </c>
      <c r="F99" s="43" t="s">
        <v>151</v>
      </c>
      <c r="G99" s="43" t="s">
        <v>135</v>
      </c>
      <c r="H99" s="45">
        <v>3.86</v>
      </c>
      <c r="I99" s="45">
        <v>3.86</v>
      </c>
    </row>
    <row r="100" spans="1:9" s="30" customFormat="1" ht="14.25">
      <c r="A100" s="37" t="s">
        <v>144</v>
      </c>
      <c r="B100" s="32" t="s">
        <v>152</v>
      </c>
      <c r="C100" s="38" t="s">
        <v>31</v>
      </c>
      <c r="D100" s="39" t="str">
        <f t="shared" si="6"/>
        <v>05</v>
      </c>
      <c r="E100" s="39" t="str">
        <f t="shared" si="7"/>
        <v>02</v>
      </c>
      <c r="F100" s="38" t="s">
        <v>153</v>
      </c>
      <c r="G100" s="38" t="s">
        <v>28</v>
      </c>
      <c r="H100" s="40">
        <f>H101</f>
        <v>965.89</v>
      </c>
      <c r="I100" s="40">
        <f>I101</f>
        <v>965.6</v>
      </c>
    </row>
    <row r="101" spans="1:9" s="46" customFormat="1" ht="24.75">
      <c r="A101" s="41" t="s">
        <v>144</v>
      </c>
      <c r="B101" s="42" t="s">
        <v>43</v>
      </c>
      <c r="C101" s="43" t="s">
        <v>31</v>
      </c>
      <c r="D101" s="44" t="str">
        <f t="shared" si="6"/>
        <v>05</v>
      </c>
      <c r="E101" s="44" t="str">
        <f t="shared" si="7"/>
        <v>02</v>
      </c>
      <c r="F101" s="43" t="s">
        <v>153</v>
      </c>
      <c r="G101" s="43" t="s">
        <v>44</v>
      </c>
      <c r="H101" s="45">
        <v>965.89</v>
      </c>
      <c r="I101" s="45">
        <v>965.6</v>
      </c>
    </row>
    <row r="102" spans="1:9" s="30" customFormat="1" ht="14.25">
      <c r="A102" s="37" t="s">
        <v>144</v>
      </c>
      <c r="B102" s="32" t="s">
        <v>91</v>
      </c>
      <c r="C102" s="38" t="s">
        <v>31</v>
      </c>
      <c r="D102" s="39" t="str">
        <f t="shared" si="6"/>
        <v>05</v>
      </c>
      <c r="E102" s="39" t="str">
        <f t="shared" si="7"/>
        <v>02</v>
      </c>
      <c r="F102" s="38" t="s">
        <v>92</v>
      </c>
      <c r="G102" s="38" t="s">
        <v>28</v>
      </c>
      <c r="H102" s="40">
        <f>H103</f>
        <v>15731.21</v>
      </c>
      <c r="I102" s="40">
        <f>I103</f>
        <v>15731.2</v>
      </c>
    </row>
    <row r="103" spans="1:9" s="30" customFormat="1" ht="36">
      <c r="A103" s="37" t="s">
        <v>144</v>
      </c>
      <c r="B103" s="32" t="s">
        <v>154</v>
      </c>
      <c r="C103" s="38" t="s">
        <v>31</v>
      </c>
      <c r="D103" s="39" t="str">
        <f t="shared" si="6"/>
        <v>05</v>
      </c>
      <c r="E103" s="39" t="str">
        <f t="shared" si="7"/>
        <v>02</v>
      </c>
      <c r="F103" s="38" t="s">
        <v>155</v>
      </c>
      <c r="G103" s="38" t="s">
        <v>28</v>
      </c>
      <c r="H103" s="40">
        <f>H104</f>
        <v>15731.21</v>
      </c>
      <c r="I103" s="40">
        <f>I104</f>
        <v>15731.2</v>
      </c>
    </row>
    <row r="104" spans="1:9" s="46" customFormat="1">
      <c r="A104" s="41" t="s">
        <v>144</v>
      </c>
      <c r="B104" s="42" t="s">
        <v>146</v>
      </c>
      <c r="C104" s="43" t="s">
        <v>31</v>
      </c>
      <c r="D104" s="44" t="str">
        <f t="shared" si="6"/>
        <v>05</v>
      </c>
      <c r="E104" s="44" t="str">
        <f t="shared" si="7"/>
        <v>02</v>
      </c>
      <c r="F104" s="43" t="s">
        <v>155</v>
      </c>
      <c r="G104" s="43" t="s">
        <v>147</v>
      </c>
      <c r="H104" s="45">
        <v>15731.21</v>
      </c>
      <c r="I104" s="45">
        <v>15731.2</v>
      </c>
    </row>
    <row r="105" spans="1:9" s="30" customFormat="1" ht="14.25">
      <c r="A105" s="37" t="s">
        <v>156</v>
      </c>
      <c r="B105" s="32" t="s">
        <v>157</v>
      </c>
      <c r="C105" s="38" t="s">
        <v>31</v>
      </c>
      <c r="D105" s="39" t="str">
        <f t="shared" si="6"/>
        <v>07</v>
      </c>
      <c r="E105" s="39" t="s">
        <v>34</v>
      </c>
      <c r="F105" s="38" t="s">
        <v>28</v>
      </c>
      <c r="G105" s="38" t="s">
        <v>28</v>
      </c>
      <c r="H105" s="40">
        <f t="shared" ref="H105:I109" si="10">H106</f>
        <v>67447.16</v>
      </c>
      <c r="I105" s="40">
        <f t="shared" si="10"/>
        <v>67447.16</v>
      </c>
    </row>
    <row r="106" spans="1:9" s="30" customFormat="1" ht="14.25">
      <c r="A106" s="37" t="s">
        <v>158</v>
      </c>
      <c r="B106" s="32" t="s">
        <v>159</v>
      </c>
      <c r="C106" s="38" t="s">
        <v>31</v>
      </c>
      <c r="D106" s="39" t="str">
        <f t="shared" si="6"/>
        <v>07</v>
      </c>
      <c r="E106" s="39" t="str">
        <f t="shared" si="7"/>
        <v>09</v>
      </c>
      <c r="F106" s="38" t="s">
        <v>28</v>
      </c>
      <c r="G106" s="38" t="s">
        <v>28</v>
      </c>
      <c r="H106" s="40">
        <f t="shared" si="10"/>
        <v>67447.16</v>
      </c>
      <c r="I106" s="40">
        <f t="shared" si="10"/>
        <v>67447.16</v>
      </c>
    </row>
    <row r="107" spans="1:9" s="30" customFormat="1" ht="36">
      <c r="A107" s="37" t="s">
        <v>158</v>
      </c>
      <c r="B107" s="32" t="s">
        <v>85</v>
      </c>
      <c r="C107" s="38" t="s">
        <v>31</v>
      </c>
      <c r="D107" s="39" t="str">
        <f t="shared" si="6"/>
        <v>07</v>
      </c>
      <c r="E107" s="39" t="str">
        <f t="shared" si="7"/>
        <v>09</v>
      </c>
      <c r="F107" s="38" t="s">
        <v>86</v>
      </c>
      <c r="G107" s="38" t="s">
        <v>28</v>
      </c>
      <c r="H107" s="40">
        <f t="shared" si="10"/>
        <v>67447.16</v>
      </c>
      <c r="I107" s="40">
        <f t="shared" si="10"/>
        <v>67447.16</v>
      </c>
    </row>
    <row r="108" spans="1:9" s="30" customFormat="1" ht="24">
      <c r="A108" s="37" t="s">
        <v>158</v>
      </c>
      <c r="B108" s="32" t="s">
        <v>87</v>
      </c>
      <c r="C108" s="38" t="s">
        <v>31</v>
      </c>
      <c r="D108" s="39" t="str">
        <f t="shared" si="6"/>
        <v>07</v>
      </c>
      <c r="E108" s="39" t="str">
        <f t="shared" si="7"/>
        <v>09</v>
      </c>
      <c r="F108" s="38" t="s">
        <v>88</v>
      </c>
      <c r="G108" s="38" t="s">
        <v>28</v>
      </c>
      <c r="H108" s="40">
        <f t="shared" si="10"/>
        <v>67447.16</v>
      </c>
      <c r="I108" s="40">
        <f t="shared" si="10"/>
        <v>67447.16</v>
      </c>
    </row>
    <row r="109" spans="1:9" s="30" customFormat="1" ht="48">
      <c r="A109" s="37" t="s">
        <v>158</v>
      </c>
      <c r="B109" s="32" t="s">
        <v>89</v>
      </c>
      <c r="C109" s="38" t="s">
        <v>31</v>
      </c>
      <c r="D109" s="39" t="str">
        <f t="shared" si="6"/>
        <v>07</v>
      </c>
      <c r="E109" s="39" t="str">
        <f t="shared" si="7"/>
        <v>09</v>
      </c>
      <c r="F109" s="38" t="s">
        <v>90</v>
      </c>
      <c r="G109" s="38" t="s">
        <v>28</v>
      </c>
      <c r="H109" s="40">
        <f t="shared" si="10"/>
        <v>67447.16</v>
      </c>
      <c r="I109" s="40">
        <f t="shared" si="10"/>
        <v>67447.16</v>
      </c>
    </row>
    <row r="110" spans="1:9" s="46" customFormat="1">
      <c r="A110" s="41" t="s">
        <v>158</v>
      </c>
      <c r="B110" s="42" t="s">
        <v>146</v>
      </c>
      <c r="C110" s="43" t="s">
        <v>31</v>
      </c>
      <c r="D110" s="44" t="str">
        <f t="shared" si="6"/>
        <v>07</v>
      </c>
      <c r="E110" s="44" t="str">
        <f t="shared" si="7"/>
        <v>09</v>
      </c>
      <c r="F110" s="43" t="s">
        <v>90</v>
      </c>
      <c r="G110" s="43" t="s">
        <v>147</v>
      </c>
      <c r="H110" s="45">
        <v>67447.16</v>
      </c>
      <c r="I110" s="45">
        <v>67447.16</v>
      </c>
    </row>
    <row r="111" spans="1:9" s="30" customFormat="1" ht="14.25">
      <c r="A111" s="37" t="s">
        <v>160</v>
      </c>
      <c r="B111" s="32" t="s">
        <v>161</v>
      </c>
      <c r="C111" s="38" t="s">
        <v>31</v>
      </c>
      <c r="D111" s="39" t="str">
        <f t="shared" si="6"/>
        <v>09</v>
      </c>
      <c r="E111" s="39" t="s">
        <v>34</v>
      </c>
      <c r="F111" s="38" t="s">
        <v>28</v>
      </c>
      <c r="G111" s="38" t="s">
        <v>28</v>
      </c>
      <c r="H111" s="40">
        <f>H112+H117</f>
        <v>2710.0299999999997</v>
      </c>
      <c r="I111" s="40">
        <f>I112+I117</f>
        <v>2709.7</v>
      </c>
    </row>
    <row r="112" spans="1:9" s="30" customFormat="1" ht="14.25">
      <c r="A112" s="37" t="s">
        <v>162</v>
      </c>
      <c r="B112" s="32" t="s">
        <v>163</v>
      </c>
      <c r="C112" s="38" t="s">
        <v>31</v>
      </c>
      <c r="D112" s="39" t="str">
        <f t="shared" si="6"/>
        <v>09</v>
      </c>
      <c r="E112" s="39" t="str">
        <f t="shared" si="7"/>
        <v>08</v>
      </c>
      <c r="F112" s="38" t="s">
        <v>28</v>
      </c>
      <c r="G112" s="38" t="s">
        <v>28</v>
      </c>
      <c r="H112" s="40">
        <f t="shared" ref="H112:I115" si="11">H113</f>
        <v>367.99</v>
      </c>
      <c r="I112" s="40">
        <f t="shared" si="11"/>
        <v>368</v>
      </c>
    </row>
    <row r="113" spans="1:9" s="30" customFormat="1" ht="24">
      <c r="A113" s="37" t="s">
        <v>162</v>
      </c>
      <c r="B113" s="32" t="s">
        <v>164</v>
      </c>
      <c r="C113" s="38" t="s">
        <v>31</v>
      </c>
      <c r="D113" s="39" t="str">
        <f t="shared" si="6"/>
        <v>09</v>
      </c>
      <c r="E113" s="39" t="str">
        <f t="shared" si="7"/>
        <v>08</v>
      </c>
      <c r="F113" s="38" t="s">
        <v>165</v>
      </c>
      <c r="G113" s="38" t="s">
        <v>28</v>
      </c>
      <c r="H113" s="40">
        <f t="shared" si="11"/>
        <v>367.99</v>
      </c>
      <c r="I113" s="40">
        <f t="shared" si="11"/>
        <v>368</v>
      </c>
    </row>
    <row r="114" spans="1:9" s="30" customFormat="1" ht="24">
      <c r="A114" s="37" t="s">
        <v>162</v>
      </c>
      <c r="B114" s="32" t="s">
        <v>166</v>
      </c>
      <c r="C114" s="38" t="s">
        <v>31</v>
      </c>
      <c r="D114" s="39" t="str">
        <f t="shared" si="6"/>
        <v>09</v>
      </c>
      <c r="E114" s="39" t="str">
        <f t="shared" si="7"/>
        <v>08</v>
      </c>
      <c r="F114" s="38" t="s">
        <v>167</v>
      </c>
      <c r="G114" s="38" t="s">
        <v>28</v>
      </c>
      <c r="H114" s="40">
        <f t="shared" si="11"/>
        <v>367.99</v>
      </c>
      <c r="I114" s="40">
        <f t="shared" si="11"/>
        <v>368</v>
      </c>
    </row>
    <row r="115" spans="1:9" s="30" customFormat="1" ht="24">
      <c r="A115" s="37" t="s">
        <v>162</v>
      </c>
      <c r="B115" s="32" t="s">
        <v>168</v>
      </c>
      <c r="C115" s="38" t="s">
        <v>31</v>
      </c>
      <c r="D115" s="39" t="str">
        <f t="shared" si="6"/>
        <v>09</v>
      </c>
      <c r="E115" s="39" t="str">
        <f t="shared" si="7"/>
        <v>08</v>
      </c>
      <c r="F115" s="38" t="s">
        <v>169</v>
      </c>
      <c r="G115" s="38" t="s">
        <v>28</v>
      </c>
      <c r="H115" s="40">
        <f t="shared" si="11"/>
        <v>367.99</v>
      </c>
      <c r="I115" s="40">
        <f t="shared" si="11"/>
        <v>368</v>
      </c>
    </row>
    <row r="116" spans="1:9" s="46" customFormat="1" ht="24.75">
      <c r="A116" s="41" t="s">
        <v>162</v>
      </c>
      <c r="B116" s="42" t="s">
        <v>43</v>
      </c>
      <c r="C116" s="43" t="s">
        <v>31</v>
      </c>
      <c r="D116" s="44" t="str">
        <f t="shared" si="6"/>
        <v>09</v>
      </c>
      <c r="E116" s="44" t="str">
        <f t="shared" si="7"/>
        <v>08</v>
      </c>
      <c r="F116" s="43" t="s">
        <v>169</v>
      </c>
      <c r="G116" s="43" t="s">
        <v>44</v>
      </c>
      <c r="H116" s="45">
        <v>367.99</v>
      </c>
      <c r="I116" s="45">
        <v>368</v>
      </c>
    </row>
    <row r="117" spans="1:9" s="30" customFormat="1" ht="24">
      <c r="A117" s="37" t="s">
        <v>170</v>
      </c>
      <c r="B117" s="32" t="s">
        <v>171</v>
      </c>
      <c r="C117" s="38" t="s">
        <v>31</v>
      </c>
      <c r="D117" s="39" t="str">
        <f t="shared" si="6"/>
        <v>09</v>
      </c>
      <c r="E117" s="39" t="str">
        <f t="shared" si="7"/>
        <v>10</v>
      </c>
      <c r="F117" s="38" t="s">
        <v>28</v>
      </c>
      <c r="G117" s="38" t="s">
        <v>28</v>
      </c>
      <c r="H117" s="40">
        <f t="shared" ref="H117:I120" si="12">H118</f>
        <v>2342.04</v>
      </c>
      <c r="I117" s="40">
        <f t="shared" si="12"/>
        <v>2341.6999999999998</v>
      </c>
    </row>
    <row r="118" spans="1:9" s="30" customFormat="1" ht="36">
      <c r="A118" s="37" t="s">
        <v>170</v>
      </c>
      <c r="B118" s="32" t="s">
        <v>85</v>
      </c>
      <c r="C118" s="38" t="s">
        <v>31</v>
      </c>
      <c r="D118" s="39" t="str">
        <f t="shared" si="6"/>
        <v>09</v>
      </c>
      <c r="E118" s="39" t="str">
        <f t="shared" si="7"/>
        <v>10</v>
      </c>
      <c r="F118" s="38" t="s">
        <v>86</v>
      </c>
      <c r="G118" s="38" t="s">
        <v>28</v>
      </c>
      <c r="H118" s="40">
        <f t="shared" si="12"/>
        <v>2342.04</v>
      </c>
      <c r="I118" s="40">
        <f t="shared" si="12"/>
        <v>2341.6999999999998</v>
      </c>
    </row>
    <row r="119" spans="1:9" s="30" customFormat="1" ht="24">
      <c r="A119" s="37" t="s">
        <v>170</v>
      </c>
      <c r="B119" s="32" t="s">
        <v>87</v>
      </c>
      <c r="C119" s="38" t="s">
        <v>31</v>
      </c>
      <c r="D119" s="39" t="str">
        <f t="shared" si="6"/>
        <v>09</v>
      </c>
      <c r="E119" s="39" t="str">
        <f t="shared" si="7"/>
        <v>10</v>
      </c>
      <c r="F119" s="38" t="s">
        <v>88</v>
      </c>
      <c r="G119" s="38" t="s">
        <v>28</v>
      </c>
      <c r="H119" s="40">
        <f t="shared" si="12"/>
        <v>2342.04</v>
      </c>
      <c r="I119" s="40">
        <f t="shared" si="12"/>
        <v>2341.6999999999998</v>
      </c>
    </row>
    <row r="120" spans="1:9" s="30" customFormat="1" ht="48">
      <c r="A120" s="37" t="s">
        <v>170</v>
      </c>
      <c r="B120" s="32" t="s">
        <v>89</v>
      </c>
      <c r="C120" s="38" t="s">
        <v>31</v>
      </c>
      <c r="D120" s="39" t="str">
        <f t="shared" si="6"/>
        <v>09</v>
      </c>
      <c r="E120" s="39" t="str">
        <f t="shared" si="7"/>
        <v>10</v>
      </c>
      <c r="F120" s="38" t="s">
        <v>90</v>
      </c>
      <c r="G120" s="38" t="s">
        <v>28</v>
      </c>
      <c r="H120" s="40">
        <f t="shared" si="12"/>
        <v>2342.04</v>
      </c>
      <c r="I120" s="40">
        <f t="shared" si="12"/>
        <v>2341.6999999999998</v>
      </c>
    </row>
    <row r="121" spans="1:9" s="46" customFormat="1">
      <c r="A121" s="41" t="s">
        <v>170</v>
      </c>
      <c r="B121" s="42" t="s">
        <v>146</v>
      </c>
      <c r="C121" s="43" t="s">
        <v>31</v>
      </c>
      <c r="D121" s="44" t="str">
        <f t="shared" si="6"/>
        <v>09</v>
      </c>
      <c r="E121" s="44" t="str">
        <f t="shared" si="7"/>
        <v>10</v>
      </c>
      <c r="F121" s="43" t="s">
        <v>90</v>
      </c>
      <c r="G121" s="43" t="s">
        <v>147</v>
      </c>
      <c r="H121" s="45">
        <v>2342.04</v>
      </c>
      <c r="I121" s="45">
        <v>2341.6999999999998</v>
      </c>
    </row>
    <row r="122" spans="1:9" s="30" customFormat="1" ht="14.25">
      <c r="A122" s="37" t="s">
        <v>172</v>
      </c>
      <c r="B122" s="32" t="s">
        <v>173</v>
      </c>
      <c r="C122" s="38" t="s">
        <v>31</v>
      </c>
      <c r="D122" s="39" t="str">
        <f t="shared" si="6"/>
        <v>10</v>
      </c>
      <c r="E122" s="39" t="s">
        <v>34</v>
      </c>
      <c r="F122" s="38" t="s">
        <v>28</v>
      </c>
      <c r="G122" s="38" t="s">
        <v>28</v>
      </c>
      <c r="H122" s="40">
        <f>H127+H123+H150</f>
        <v>14691.53</v>
      </c>
      <c r="I122" s="40">
        <f>I127+I123+I150</f>
        <v>11233.81</v>
      </c>
    </row>
    <row r="123" spans="1:9" s="30" customFormat="1" ht="14.25">
      <c r="A123" s="37" t="s">
        <v>174</v>
      </c>
      <c r="B123" s="32" t="s">
        <v>175</v>
      </c>
      <c r="C123" s="38" t="s">
        <v>31</v>
      </c>
      <c r="D123" s="39" t="str">
        <f t="shared" si="6"/>
        <v>10</v>
      </c>
      <c r="E123" s="39" t="str">
        <f t="shared" si="7"/>
        <v>01</v>
      </c>
      <c r="F123" s="38" t="s">
        <v>28</v>
      </c>
      <c r="G123" s="38" t="s">
        <v>28</v>
      </c>
      <c r="H123" s="40">
        <f t="shared" ref="H123:I125" si="13">H124</f>
        <v>106.12</v>
      </c>
      <c r="I123" s="40">
        <f t="shared" si="13"/>
        <v>106.12</v>
      </c>
    </row>
    <row r="124" spans="1:9" s="30" customFormat="1" ht="24">
      <c r="A124" s="37" t="s">
        <v>174</v>
      </c>
      <c r="B124" s="32" t="s">
        <v>176</v>
      </c>
      <c r="C124" s="38" t="s">
        <v>31</v>
      </c>
      <c r="D124" s="39" t="str">
        <f t="shared" si="6"/>
        <v>10</v>
      </c>
      <c r="E124" s="39" t="str">
        <f t="shared" si="7"/>
        <v>01</v>
      </c>
      <c r="F124" s="38" t="s">
        <v>177</v>
      </c>
      <c r="G124" s="38" t="s">
        <v>28</v>
      </c>
      <c r="H124" s="40">
        <f t="shared" si="13"/>
        <v>106.12</v>
      </c>
      <c r="I124" s="40">
        <f t="shared" si="13"/>
        <v>106.12</v>
      </c>
    </row>
    <row r="125" spans="1:9" s="30" customFormat="1" ht="36">
      <c r="A125" s="37" t="s">
        <v>174</v>
      </c>
      <c r="B125" s="32" t="s">
        <v>178</v>
      </c>
      <c r="C125" s="38" t="s">
        <v>31</v>
      </c>
      <c r="D125" s="39" t="str">
        <f t="shared" si="6"/>
        <v>10</v>
      </c>
      <c r="E125" s="39" t="str">
        <f t="shared" si="7"/>
        <v>01</v>
      </c>
      <c r="F125" s="38" t="s">
        <v>179</v>
      </c>
      <c r="G125" s="38" t="s">
        <v>28</v>
      </c>
      <c r="H125" s="40">
        <f t="shared" si="13"/>
        <v>106.12</v>
      </c>
      <c r="I125" s="40">
        <f t="shared" si="13"/>
        <v>106.12</v>
      </c>
    </row>
    <row r="126" spans="1:9" s="46" customFormat="1">
      <c r="A126" s="41" t="s">
        <v>174</v>
      </c>
      <c r="B126" s="42" t="s">
        <v>180</v>
      </c>
      <c r="C126" s="43" t="s">
        <v>31</v>
      </c>
      <c r="D126" s="44" t="str">
        <f t="shared" si="6"/>
        <v>10</v>
      </c>
      <c r="E126" s="44" t="str">
        <f t="shared" si="7"/>
        <v>01</v>
      </c>
      <c r="F126" s="43" t="s">
        <v>179</v>
      </c>
      <c r="G126" s="43" t="s">
        <v>181</v>
      </c>
      <c r="H126" s="45">
        <v>106.12</v>
      </c>
      <c r="I126" s="45">
        <v>106.12</v>
      </c>
    </row>
    <row r="127" spans="1:9" s="30" customFormat="1" ht="14.25">
      <c r="A127" s="37" t="s">
        <v>182</v>
      </c>
      <c r="B127" s="32" t="s">
        <v>183</v>
      </c>
      <c r="C127" s="38" t="s">
        <v>31</v>
      </c>
      <c r="D127" s="39" t="str">
        <f t="shared" si="6"/>
        <v>10</v>
      </c>
      <c r="E127" s="39" t="str">
        <f t="shared" si="7"/>
        <v>03</v>
      </c>
      <c r="F127" s="38" t="s">
        <v>28</v>
      </c>
      <c r="G127" s="38" t="s">
        <v>28</v>
      </c>
      <c r="H127" s="40">
        <f>H134+H128+H131+H143+H146</f>
        <v>13577.41</v>
      </c>
      <c r="I127" s="40">
        <f>I134+I128+I131+I143+I146</f>
        <v>10120.959999999999</v>
      </c>
    </row>
    <row r="128" spans="1:9" s="30" customFormat="1" ht="14.25">
      <c r="A128" s="37" t="s">
        <v>182</v>
      </c>
      <c r="B128" s="32" t="s">
        <v>184</v>
      </c>
      <c r="C128" s="38" t="s">
        <v>31</v>
      </c>
      <c r="D128" s="39" t="str">
        <f t="shared" si="6"/>
        <v>10</v>
      </c>
      <c r="E128" s="39" t="str">
        <f t="shared" si="7"/>
        <v>03</v>
      </c>
      <c r="F128" s="38" t="s">
        <v>185</v>
      </c>
      <c r="G128" s="38" t="s">
        <v>28</v>
      </c>
      <c r="H128" s="40">
        <f>H129</f>
        <v>30</v>
      </c>
      <c r="I128" s="40">
        <f>I129</f>
        <v>30</v>
      </c>
    </row>
    <row r="129" spans="1:9" s="30" customFormat="1" ht="36">
      <c r="A129" s="37" t="s">
        <v>182</v>
      </c>
      <c r="B129" s="32" t="s">
        <v>186</v>
      </c>
      <c r="C129" s="38" t="s">
        <v>31</v>
      </c>
      <c r="D129" s="39" t="str">
        <f t="shared" si="6"/>
        <v>10</v>
      </c>
      <c r="E129" s="39" t="str">
        <f t="shared" si="7"/>
        <v>03</v>
      </c>
      <c r="F129" s="38" t="s">
        <v>187</v>
      </c>
      <c r="G129" s="38" t="s">
        <v>28</v>
      </c>
      <c r="H129" s="40">
        <f>H130</f>
        <v>30</v>
      </c>
      <c r="I129" s="40">
        <f>I130</f>
        <v>30</v>
      </c>
    </row>
    <row r="130" spans="1:9" s="46" customFormat="1">
      <c r="A130" s="41" t="s">
        <v>182</v>
      </c>
      <c r="B130" s="42" t="s">
        <v>180</v>
      </c>
      <c r="C130" s="43" t="s">
        <v>31</v>
      </c>
      <c r="D130" s="44" t="str">
        <f t="shared" si="6"/>
        <v>10</v>
      </c>
      <c r="E130" s="44" t="str">
        <f t="shared" si="7"/>
        <v>03</v>
      </c>
      <c r="F130" s="43" t="s">
        <v>187</v>
      </c>
      <c r="G130" s="43" t="s">
        <v>181</v>
      </c>
      <c r="H130" s="45">
        <v>30</v>
      </c>
      <c r="I130" s="45">
        <v>30</v>
      </c>
    </row>
    <row r="131" spans="1:9" s="30" customFormat="1" ht="24">
      <c r="A131" s="37" t="s">
        <v>182</v>
      </c>
      <c r="B131" s="32" t="s">
        <v>188</v>
      </c>
      <c r="C131" s="38" t="s">
        <v>31</v>
      </c>
      <c r="D131" s="39" t="str">
        <f t="shared" si="6"/>
        <v>10</v>
      </c>
      <c r="E131" s="39" t="str">
        <f t="shared" si="7"/>
        <v>03</v>
      </c>
      <c r="F131" s="38" t="s">
        <v>189</v>
      </c>
      <c r="G131" s="38" t="s">
        <v>28</v>
      </c>
      <c r="H131" s="40">
        <f>H132</f>
        <v>1310.4000000000001</v>
      </c>
      <c r="I131" s="40">
        <f>I132</f>
        <v>0</v>
      </c>
    </row>
    <row r="132" spans="1:9" s="30" customFormat="1" ht="24">
      <c r="A132" s="37" t="s">
        <v>182</v>
      </c>
      <c r="B132" s="32" t="s">
        <v>190</v>
      </c>
      <c r="C132" s="38" t="s">
        <v>31</v>
      </c>
      <c r="D132" s="39" t="str">
        <f t="shared" si="6"/>
        <v>10</v>
      </c>
      <c r="E132" s="39" t="str">
        <f t="shared" si="7"/>
        <v>03</v>
      </c>
      <c r="F132" s="38" t="s">
        <v>191</v>
      </c>
      <c r="G132" s="38" t="s">
        <v>28</v>
      </c>
      <c r="H132" s="40">
        <f>H133</f>
        <v>1310.4000000000001</v>
      </c>
      <c r="I132" s="40">
        <f>I133</f>
        <v>0</v>
      </c>
    </row>
    <row r="133" spans="1:9" s="46" customFormat="1">
      <c r="A133" s="41" t="s">
        <v>182</v>
      </c>
      <c r="B133" s="42" t="s">
        <v>180</v>
      </c>
      <c r="C133" s="43" t="s">
        <v>31</v>
      </c>
      <c r="D133" s="44" t="str">
        <f t="shared" si="6"/>
        <v>10</v>
      </c>
      <c r="E133" s="44" t="str">
        <f t="shared" si="7"/>
        <v>03</v>
      </c>
      <c r="F133" s="43" t="s">
        <v>191</v>
      </c>
      <c r="G133" s="43" t="s">
        <v>181</v>
      </c>
      <c r="H133" s="45">
        <v>1310.4000000000001</v>
      </c>
      <c r="I133" s="45"/>
    </row>
    <row r="134" spans="1:9" s="30" customFormat="1" ht="14.25">
      <c r="A134" s="37" t="s">
        <v>182</v>
      </c>
      <c r="B134" s="32" t="s">
        <v>192</v>
      </c>
      <c r="C134" s="38" t="s">
        <v>31</v>
      </c>
      <c r="D134" s="39" t="str">
        <f t="shared" si="6"/>
        <v>10</v>
      </c>
      <c r="E134" s="39" t="str">
        <f t="shared" si="7"/>
        <v>03</v>
      </c>
      <c r="F134" s="38" t="s">
        <v>193</v>
      </c>
      <c r="G134" s="38" t="s">
        <v>28</v>
      </c>
      <c r="H134" s="40">
        <f>H138+H135+H141</f>
        <v>11764</v>
      </c>
      <c r="I134" s="40">
        <f>I138+I135+I141</f>
        <v>9617.9599999999991</v>
      </c>
    </row>
    <row r="135" spans="1:9" s="30" customFormat="1" ht="132">
      <c r="A135" s="37" t="s">
        <v>182</v>
      </c>
      <c r="B135" s="32" t="s">
        <v>194</v>
      </c>
      <c r="C135" s="38" t="s">
        <v>31</v>
      </c>
      <c r="D135" s="39" t="str">
        <f t="shared" si="6"/>
        <v>10</v>
      </c>
      <c r="E135" s="39" t="str">
        <f t="shared" si="7"/>
        <v>03</v>
      </c>
      <c r="F135" s="38" t="s">
        <v>195</v>
      </c>
      <c r="G135" s="38" t="s">
        <v>28</v>
      </c>
      <c r="H135" s="40">
        <f>H136</f>
        <v>7182</v>
      </c>
      <c r="I135" s="40">
        <f>I136</f>
        <v>5130</v>
      </c>
    </row>
    <row r="136" spans="1:9" s="30" customFormat="1" ht="84">
      <c r="A136" s="37" t="s">
        <v>182</v>
      </c>
      <c r="B136" s="32" t="s">
        <v>196</v>
      </c>
      <c r="C136" s="38" t="s">
        <v>31</v>
      </c>
      <c r="D136" s="39" t="str">
        <f t="shared" si="6"/>
        <v>10</v>
      </c>
      <c r="E136" s="39" t="str">
        <f t="shared" si="7"/>
        <v>03</v>
      </c>
      <c r="F136" s="38" t="s">
        <v>197</v>
      </c>
      <c r="G136" s="38" t="s">
        <v>28</v>
      </c>
      <c r="H136" s="40">
        <f>H137</f>
        <v>7182</v>
      </c>
      <c r="I136" s="40">
        <f>I137</f>
        <v>5130</v>
      </c>
    </row>
    <row r="137" spans="1:9" s="46" customFormat="1">
      <c r="A137" s="41" t="s">
        <v>182</v>
      </c>
      <c r="B137" s="42" t="s">
        <v>180</v>
      </c>
      <c r="C137" s="43" t="s">
        <v>31</v>
      </c>
      <c r="D137" s="44" t="str">
        <f t="shared" si="6"/>
        <v>10</v>
      </c>
      <c r="E137" s="44" t="str">
        <f t="shared" si="7"/>
        <v>03</v>
      </c>
      <c r="F137" s="43" t="s">
        <v>197</v>
      </c>
      <c r="G137" s="43" t="s">
        <v>181</v>
      </c>
      <c r="H137" s="45">
        <v>7182</v>
      </c>
      <c r="I137" s="45">
        <v>5130</v>
      </c>
    </row>
    <row r="138" spans="1:9" s="30" customFormat="1" ht="60">
      <c r="A138" s="37" t="s">
        <v>182</v>
      </c>
      <c r="B138" s="32" t="s">
        <v>198</v>
      </c>
      <c r="C138" s="38" t="s">
        <v>31</v>
      </c>
      <c r="D138" s="39" t="str">
        <f t="shared" si="6"/>
        <v>10</v>
      </c>
      <c r="E138" s="39" t="str">
        <f t="shared" si="7"/>
        <v>03</v>
      </c>
      <c r="F138" s="38" t="s">
        <v>199</v>
      </c>
      <c r="G138" s="38" t="s">
        <v>28</v>
      </c>
      <c r="H138" s="40">
        <f>H139+H140</f>
        <v>1800</v>
      </c>
      <c r="I138" s="40">
        <f>I139+I140</f>
        <v>1750</v>
      </c>
    </row>
    <row r="139" spans="1:9" s="46" customFormat="1">
      <c r="A139" s="41" t="s">
        <v>182</v>
      </c>
      <c r="B139" s="42" t="s">
        <v>146</v>
      </c>
      <c r="C139" s="43" t="s">
        <v>31</v>
      </c>
      <c r="D139" s="44" t="str">
        <f t="shared" si="6"/>
        <v>10</v>
      </c>
      <c r="E139" s="44" t="str">
        <f t="shared" si="7"/>
        <v>03</v>
      </c>
      <c r="F139" s="43" t="s">
        <v>199</v>
      </c>
      <c r="G139" s="43" t="s">
        <v>147</v>
      </c>
      <c r="H139" s="45">
        <v>300</v>
      </c>
      <c r="I139" s="45">
        <v>300</v>
      </c>
    </row>
    <row r="140" spans="1:9" s="46" customFormat="1">
      <c r="A140" s="41" t="s">
        <v>182</v>
      </c>
      <c r="B140" s="42" t="s">
        <v>180</v>
      </c>
      <c r="C140" s="43" t="s">
        <v>31</v>
      </c>
      <c r="D140" s="44" t="str">
        <f t="shared" ref="D140:D203" si="14">IF(LEFT(A140, 2) &lt;&gt;"00", LEFT(A140, 2))</f>
        <v>10</v>
      </c>
      <c r="E140" s="44" t="str">
        <f t="shared" ref="E140:E203" si="15">IF(RIGHT(A140, 2)&lt;&gt;"00", RIGHT(A140, 2))</f>
        <v>03</v>
      </c>
      <c r="F140" s="43" t="s">
        <v>199</v>
      </c>
      <c r="G140" s="43" t="s">
        <v>181</v>
      </c>
      <c r="H140" s="45">
        <v>1500</v>
      </c>
      <c r="I140" s="45">
        <v>1450</v>
      </c>
    </row>
    <row r="141" spans="1:9" s="30" customFormat="1" ht="24">
      <c r="A141" s="37" t="s">
        <v>182</v>
      </c>
      <c r="B141" s="32" t="s">
        <v>200</v>
      </c>
      <c r="C141" s="38" t="s">
        <v>31</v>
      </c>
      <c r="D141" s="39" t="str">
        <f t="shared" si="14"/>
        <v>10</v>
      </c>
      <c r="E141" s="39" t="str">
        <f t="shared" si="15"/>
        <v>03</v>
      </c>
      <c r="F141" s="38" t="s">
        <v>201</v>
      </c>
      <c r="G141" s="38" t="s">
        <v>28</v>
      </c>
      <c r="H141" s="40">
        <f>H142</f>
        <v>2782</v>
      </c>
      <c r="I141" s="40">
        <f>I142</f>
        <v>2737.96</v>
      </c>
    </row>
    <row r="142" spans="1:9" s="46" customFormat="1">
      <c r="A142" s="41" t="s">
        <v>182</v>
      </c>
      <c r="B142" s="42" t="s">
        <v>180</v>
      </c>
      <c r="C142" s="43" t="s">
        <v>31</v>
      </c>
      <c r="D142" s="44" t="str">
        <f t="shared" si="14"/>
        <v>10</v>
      </c>
      <c r="E142" s="44" t="str">
        <f t="shared" si="15"/>
        <v>03</v>
      </c>
      <c r="F142" s="43" t="s">
        <v>201</v>
      </c>
      <c r="G142" s="43" t="s">
        <v>181</v>
      </c>
      <c r="H142" s="45">
        <v>2782</v>
      </c>
      <c r="I142" s="45">
        <v>2737.96</v>
      </c>
    </row>
    <row r="143" spans="1:9" s="30" customFormat="1" ht="24">
      <c r="A143" s="37" t="s">
        <v>182</v>
      </c>
      <c r="B143" s="32" t="s">
        <v>202</v>
      </c>
      <c r="C143" s="38" t="s">
        <v>31</v>
      </c>
      <c r="D143" s="39" t="str">
        <f t="shared" si="14"/>
        <v>10</v>
      </c>
      <c r="E143" s="39" t="str">
        <f t="shared" si="15"/>
        <v>03</v>
      </c>
      <c r="F143" s="38" t="s">
        <v>203</v>
      </c>
      <c r="G143" s="38" t="s">
        <v>28</v>
      </c>
      <c r="H143" s="40">
        <f>H144</f>
        <v>76.010000000000005</v>
      </c>
      <c r="I143" s="40">
        <f>I144</f>
        <v>76</v>
      </c>
    </row>
    <row r="144" spans="1:9" s="30" customFormat="1" ht="14.25">
      <c r="A144" s="37" t="s">
        <v>182</v>
      </c>
      <c r="B144" s="32" t="s">
        <v>204</v>
      </c>
      <c r="C144" s="38" t="s">
        <v>31</v>
      </c>
      <c r="D144" s="39" t="str">
        <f t="shared" si="14"/>
        <v>10</v>
      </c>
      <c r="E144" s="39" t="str">
        <f t="shared" si="15"/>
        <v>03</v>
      </c>
      <c r="F144" s="38" t="s">
        <v>205</v>
      </c>
      <c r="G144" s="38" t="s">
        <v>28</v>
      </c>
      <c r="H144" s="40">
        <f>H145</f>
        <v>76.010000000000005</v>
      </c>
      <c r="I144" s="40">
        <f>I145</f>
        <v>76</v>
      </c>
    </row>
    <row r="145" spans="1:9" s="46" customFormat="1">
      <c r="A145" s="41" t="s">
        <v>182</v>
      </c>
      <c r="B145" s="42" t="s">
        <v>206</v>
      </c>
      <c r="C145" s="43" t="s">
        <v>31</v>
      </c>
      <c r="D145" s="44" t="str">
        <f t="shared" si="14"/>
        <v>10</v>
      </c>
      <c r="E145" s="44" t="str">
        <f t="shared" si="15"/>
        <v>03</v>
      </c>
      <c r="F145" s="43" t="s">
        <v>205</v>
      </c>
      <c r="G145" s="43" t="s">
        <v>207</v>
      </c>
      <c r="H145" s="45">
        <v>76.010000000000005</v>
      </c>
      <c r="I145" s="45">
        <v>76</v>
      </c>
    </row>
    <row r="146" spans="1:9" s="30" customFormat="1" ht="14.25">
      <c r="A146" s="37" t="s">
        <v>182</v>
      </c>
      <c r="B146" s="32" t="s">
        <v>51</v>
      </c>
      <c r="C146" s="38" t="s">
        <v>31</v>
      </c>
      <c r="D146" s="39" t="str">
        <f t="shared" si="14"/>
        <v>10</v>
      </c>
      <c r="E146" s="39" t="str">
        <f t="shared" si="15"/>
        <v>03</v>
      </c>
      <c r="F146" s="38" t="s">
        <v>52</v>
      </c>
      <c r="G146" s="38" t="s">
        <v>28</v>
      </c>
      <c r="H146" s="40">
        <f t="shared" ref="H146:I148" si="16">H147</f>
        <v>397</v>
      </c>
      <c r="I146" s="40">
        <f t="shared" si="16"/>
        <v>397</v>
      </c>
    </row>
    <row r="147" spans="1:9" s="30" customFormat="1" ht="48">
      <c r="A147" s="37" t="s">
        <v>182</v>
      </c>
      <c r="B147" s="32" t="s">
        <v>53</v>
      </c>
      <c r="C147" s="38" t="s">
        <v>31</v>
      </c>
      <c r="D147" s="39" t="str">
        <f t="shared" si="14"/>
        <v>10</v>
      </c>
      <c r="E147" s="39" t="str">
        <f t="shared" si="15"/>
        <v>03</v>
      </c>
      <c r="F147" s="38" t="s">
        <v>54</v>
      </c>
      <c r="G147" s="38" t="s">
        <v>28</v>
      </c>
      <c r="H147" s="40">
        <f t="shared" si="16"/>
        <v>397</v>
      </c>
      <c r="I147" s="40">
        <f t="shared" si="16"/>
        <v>397</v>
      </c>
    </row>
    <row r="148" spans="1:9" s="30" customFormat="1" ht="60">
      <c r="A148" s="37" t="s">
        <v>182</v>
      </c>
      <c r="B148" s="32" t="s">
        <v>208</v>
      </c>
      <c r="C148" s="38" t="s">
        <v>31</v>
      </c>
      <c r="D148" s="39" t="str">
        <f t="shared" si="14"/>
        <v>10</v>
      </c>
      <c r="E148" s="39" t="str">
        <f t="shared" si="15"/>
        <v>03</v>
      </c>
      <c r="F148" s="38" t="s">
        <v>209</v>
      </c>
      <c r="G148" s="38" t="s">
        <v>28</v>
      </c>
      <c r="H148" s="40">
        <f t="shared" si="16"/>
        <v>397</v>
      </c>
      <c r="I148" s="40">
        <f t="shared" si="16"/>
        <v>397</v>
      </c>
    </row>
    <row r="149" spans="1:9" s="46" customFormat="1">
      <c r="A149" s="41" t="s">
        <v>182</v>
      </c>
      <c r="B149" s="42" t="s">
        <v>180</v>
      </c>
      <c r="C149" s="43" t="s">
        <v>31</v>
      </c>
      <c r="D149" s="44" t="str">
        <f t="shared" si="14"/>
        <v>10</v>
      </c>
      <c r="E149" s="44" t="str">
        <f t="shared" si="15"/>
        <v>03</v>
      </c>
      <c r="F149" s="43" t="s">
        <v>209</v>
      </c>
      <c r="G149" s="43" t="s">
        <v>181</v>
      </c>
      <c r="H149" s="45">
        <v>397</v>
      </c>
      <c r="I149" s="45">
        <v>397</v>
      </c>
    </row>
    <row r="150" spans="1:9" s="30" customFormat="1" ht="14.25">
      <c r="A150" s="37" t="s">
        <v>210</v>
      </c>
      <c r="B150" s="32" t="s">
        <v>211</v>
      </c>
      <c r="C150" s="38" t="s">
        <v>31</v>
      </c>
      <c r="D150" s="39" t="str">
        <f t="shared" si="14"/>
        <v>10</v>
      </c>
      <c r="E150" s="39" t="str">
        <f t="shared" si="15"/>
        <v>06</v>
      </c>
      <c r="F150" s="38" t="s">
        <v>28</v>
      </c>
      <c r="G150" s="38" t="s">
        <v>28</v>
      </c>
      <c r="H150" s="40">
        <f t="shared" ref="H150:I152" si="17">H151</f>
        <v>1008</v>
      </c>
      <c r="I150" s="40">
        <f t="shared" si="17"/>
        <v>1006.73</v>
      </c>
    </row>
    <row r="151" spans="1:9" s="30" customFormat="1" ht="14.25">
      <c r="A151" s="37" t="s">
        <v>210</v>
      </c>
      <c r="B151" s="32" t="s">
        <v>184</v>
      </c>
      <c r="C151" s="38" t="s">
        <v>31</v>
      </c>
      <c r="D151" s="39" t="str">
        <f t="shared" si="14"/>
        <v>10</v>
      </c>
      <c r="E151" s="39" t="str">
        <f t="shared" si="15"/>
        <v>06</v>
      </c>
      <c r="F151" s="38" t="s">
        <v>185</v>
      </c>
      <c r="G151" s="38" t="s">
        <v>28</v>
      </c>
      <c r="H151" s="40">
        <f t="shared" si="17"/>
        <v>1008</v>
      </c>
      <c r="I151" s="40">
        <f t="shared" si="17"/>
        <v>1006.73</v>
      </c>
    </row>
    <row r="152" spans="1:9" s="30" customFormat="1" ht="36">
      <c r="A152" s="37" t="s">
        <v>210</v>
      </c>
      <c r="B152" s="32" t="s">
        <v>186</v>
      </c>
      <c r="C152" s="38" t="s">
        <v>31</v>
      </c>
      <c r="D152" s="39" t="str">
        <f t="shared" si="14"/>
        <v>10</v>
      </c>
      <c r="E152" s="39" t="str">
        <f t="shared" si="15"/>
        <v>06</v>
      </c>
      <c r="F152" s="38" t="s">
        <v>187</v>
      </c>
      <c r="G152" s="38" t="s">
        <v>28</v>
      </c>
      <c r="H152" s="40">
        <f t="shared" si="17"/>
        <v>1008</v>
      </c>
      <c r="I152" s="40">
        <f t="shared" si="17"/>
        <v>1006.73</v>
      </c>
    </row>
    <row r="153" spans="1:9" s="46" customFormat="1" ht="24.75">
      <c r="A153" s="41" t="s">
        <v>210</v>
      </c>
      <c r="B153" s="42" t="s">
        <v>43</v>
      </c>
      <c r="C153" s="43" t="s">
        <v>31</v>
      </c>
      <c r="D153" s="44" t="str">
        <f t="shared" si="14"/>
        <v>10</v>
      </c>
      <c r="E153" s="44" t="str">
        <f t="shared" si="15"/>
        <v>06</v>
      </c>
      <c r="F153" s="43" t="s">
        <v>187</v>
      </c>
      <c r="G153" s="43" t="s">
        <v>44</v>
      </c>
      <c r="H153" s="45">
        <v>1008</v>
      </c>
      <c r="I153" s="45">
        <v>1006.73</v>
      </c>
    </row>
    <row r="154" spans="1:9" s="30" customFormat="1" ht="14.25">
      <c r="A154" s="37" t="s">
        <v>212</v>
      </c>
      <c r="B154" s="32" t="s">
        <v>51</v>
      </c>
      <c r="C154" s="38" t="s">
        <v>31</v>
      </c>
      <c r="D154" s="39" t="str">
        <f t="shared" si="14"/>
        <v>11</v>
      </c>
      <c r="E154" s="39" t="s">
        <v>34</v>
      </c>
      <c r="F154" s="38" t="s">
        <v>28</v>
      </c>
      <c r="G154" s="38" t="s">
        <v>28</v>
      </c>
      <c r="H154" s="40">
        <f>H155</f>
        <v>5366.1699999999992</v>
      </c>
      <c r="I154" s="40">
        <f>I155</f>
        <v>5366.1699999999992</v>
      </c>
    </row>
    <row r="155" spans="1:9" s="30" customFormat="1" ht="36">
      <c r="A155" s="37" t="s">
        <v>213</v>
      </c>
      <c r="B155" s="32" t="s">
        <v>214</v>
      </c>
      <c r="C155" s="38" t="s">
        <v>31</v>
      </c>
      <c r="D155" s="39" t="str">
        <f t="shared" si="14"/>
        <v>11</v>
      </c>
      <c r="E155" s="39" t="str">
        <f t="shared" si="15"/>
        <v>02</v>
      </c>
      <c r="F155" s="38" t="s">
        <v>28</v>
      </c>
      <c r="G155" s="38" t="s">
        <v>28</v>
      </c>
      <c r="H155" s="40">
        <f>H156+H163</f>
        <v>5366.1699999999992</v>
      </c>
      <c r="I155" s="40">
        <f>I156+I163</f>
        <v>5366.1699999999992</v>
      </c>
    </row>
    <row r="156" spans="1:9" s="30" customFormat="1" ht="36">
      <c r="A156" s="37" t="s">
        <v>213</v>
      </c>
      <c r="B156" s="32" t="s">
        <v>128</v>
      </c>
      <c r="C156" s="38" t="s">
        <v>31</v>
      </c>
      <c r="D156" s="39" t="str">
        <f t="shared" si="14"/>
        <v>11</v>
      </c>
      <c r="E156" s="39" t="str">
        <f t="shared" si="15"/>
        <v>02</v>
      </c>
      <c r="F156" s="38" t="s">
        <v>129</v>
      </c>
      <c r="G156" s="38" t="s">
        <v>28</v>
      </c>
      <c r="H156" s="40">
        <f>H157+H160</f>
        <v>4958.5999999999995</v>
      </c>
      <c r="I156" s="40">
        <f>I157+I160</f>
        <v>4958.5999999999995</v>
      </c>
    </row>
    <row r="157" spans="1:9" s="30" customFormat="1" ht="72">
      <c r="A157" s="37" t="s">
        <v>213</v>
      </c>
      <c r="B157" s="32" t="s">
        <v>130</v>
      </c>
      <c r="C157" s="38" t="s">
        <v>31</v>
      </c>
      <c r="D157" s="39" t="str">
        <f t="shared" si="14"/>
        <v>11</v>
      </c>
      <c r="E157" s="39" t="str">
        <f t="shared" si="15"/>
        <v>02</v>
      </c>
      <c r="F157" s="38" t="s">
        <v>131</v>
      </c>
      <c r="G157" s="38" t="s">
        <v>28</v>
      </c>
      <c r="H157" s="40">
        <f>H158</f>
        <v>4749.3999999999996</v>
      </c>
      <c r="I157" s="40">
        <f>I158</f>
        <v>4749.3999999999996</v>
      </c>
    </row>
    <row r="158" spans="1:9" s="30" customFormat="1" ht="60">
      <c r="A158" s="37" t="s">
        <v>213</v>
      </c>
      <c r="B158" s="32" t="s">
        <v>132</v>
      </c>
      <c r="C158" s="38" t="s">
        <v>31</v>
      </c>
      <c r="D158" s="39" t="str">
        <f t="shared" si="14"/>
        <v>11</v>
      </c>
      <c r="E158" s="39" t="str">
        <f t="shared" si="15"/>
        <v>02</v>
      </c>
      <c r="F158" s="38" t="s">
        <v>133</v>
      </c>
      <c r="G158" s="38" t="s">
        <v>28</v>
      </c>
      <c r="H158" s="40">
        <f>H159</f>
        <v>4749.3999999999996</v>
      </c>
      <c r="I158" s="40">
        <f>I159</f>
        <v>4749.3999999999996</v>
      </c>
    </row>
    <row r="159" spans="1:9" s="46" customFormat="1">
      <c r="A159" s="41" t="s">
        <v>213</v>
      </c>
      <c r="B159" s="42" t="s">
        <v>215</v>
      </c>
      <c r="C159" s="43" t="s">
        <v>31</v>
      </c>
      <c r="D159" s="44" t="str">
        <f t="shared" si="14"/>
        <v>11</v>
      </c>
      <c r="E159" s="44" t="str">
        <f t="shared" si="15"/>
        <v>02</v>
      </c>
      <c r="F159" s="43" t="s">
        <v>133</v>
      </c>
      <c r="G159" s="43" t="s">
        <v>216</v>
      </c>
      <c r="H159" s="45">
        <v>4749.3999999999996</v>
      </c>
      <c r="I159" s="45">
        <v>4749.3999999999996</v>
      </c>
    </row>
    <row r="160" spans="1:9" s="30" customFormat="1" ht="48">
      <c r="A160" s="37" t="s">
        <v>213</v>
      </c>
      <c r="B160" s="32" t="s">
        <v>136</v>
      </c>
      <c r="C160" s="38" t="s">
        <v>31</v>
      </c>
      <c r="D160" s="39" t="str">
        <f t="shared" si="14"/>
        <v>11</v>
      </c>
      <c r="E160" s="39" t="str">
        <f t="shared" si="15"/>
        <v>02</v>
      </c>
      <c r="F160" s="38" t="s">
        <v>137</v>
      </c>
      <c r="G160" s="38" t="s">
        <v>28</v>
      </c>
      <c r="H160" s="40">
        <f>H161</f>
        <v>209.2</v>
      </c>
      <c r="I160" s="40">
        <f>I161</f>
        <v>209.2</v>
      </c>
    </row>
    <row r="161" spans="1:9" s="30" customFormat="1" ht="36">
      <c r="A161" s="37" t="s">
        <v>213</v>
      </c>
      <c r="B161" s="32" t="s">
        <v>138</v>
      </c>
      <c r="C161" s="38" t="s">
        <v>31</v>
      </c>
      <c r="D161" s="39" t="str">
        <f t="shared" si="14"/>
        <v>11</v>
      </c>
      <c r="E161" s="39" t="str">
        <f t="shared" si="15"/>
        <v>02</v>
      </c>
      <c r="F161" s="38" t="s">
        <v>139</v>
      </c>
      <c r="G161" s="38" t="s">
        <v>28</v>
      </c>
      <c r="H161" s="40">
        <f>H162</f>
        <v>209.2</v>
      </c>
      <c r="I161" s="40">
        <f>I162</f>
        <v>209.2</v>
      </c>
    </row>
    <row r="162" spans="1:9" s="46" customFormat="1">
      <c r="A162" s="41" t="s">
        <v>213</v>
      </c>
      <c r="B162" s="42" t="s">
        <v>215</v>
      </c>
      <c r="C162" s="43" t="s">
        <v>31</v>
      </c>
      <c r="D162" s="44" t="str">
        <f t="shared" si="14"/>
        <v>11</v>
      </c>
      <c r="E162" s="44" t="str">
        <f t="shared" si="15"/>
        <v>02</v>
      </c>
      <c r="F162" s="43" t="s">
        <v>139</v>
      </c>
      <c r="G162" s="43" t="s">
        <v>216</v>
      </c>
      <c r="H162" s="45">
        <v>209.2</v>
      </c>
      <c r="I162" s="45">
        <v>209.2</v>
      </c>
    </row>
    <row r="163" spans="1:9" s="30" customFormat="1" ht="14.25">
      <c r="A163" s="37" t="s">
        <v>213</v>
      </c>
      <c r="B163" s="32" t="s">
        <v>51</v>
      </c>
      <c r="C163" s="38" t="s">
        <v>31</v>
      </c>
      <c r="D163" s="39" t="str">
        <f t="shared" si="14"/>
        <v>11</v>
      </c>
      <c r="E163" s="39" t="str">
        <f t="shared" si="15"/>
        <v>02</v>
      </c>
      <c r="F163" s="38" t="s">
        <v>52</v>
      </c>
      <c r="G163" s="38" t="s">
        <v>28</v>
      </c>
      <c r="H163" s="40">
        <f t="shared" ref="H163:I165" si="18">H164</f>
        <v>407.57</v>
      </c>
      <c r="I163" s="40">
        <f t="shared" si="18"/>
        <v>407.57</v>
      </c>
    </row>
    <row r="164" spans="1:9" s="30" customFormat="1" ht="48">
      <c r="A164" s="37" t="s">
        <v>213</v>
      </c>
      <c r="B164" s="32" t="s">
        <v>217</v>
      </c>
      <c r="C164" s="38" t="s">
        <v>31</v>
      </c>
      <c r="D164" s="39" t="str">
        <f t="shared" si="14"/>
        <v>11</v>
      </c>
      <c r="E164" s="39" t="str">
        <f t="shared" si="15"/>
        <v>02</v>
      </c>
      <c r="F164" s="38" t="s">
        <v>218</v>
      </c>
      <c r="G164" s="38" t="s">
        <v>28</v>
      </c>
      <c r="H164" s="40">
        <f t="shared" si="18"/>
        <v>407.57</v>
      </c>
      <c r="I164" s="40">
        <f t="shared" si="18"/>
        <v>407.57</v>
      </c>
    </row>
    <row r="165" spans="1:9" s="30" customFormat="1" ht="24">
      <c r="A165" s="37" t="s">
        <v>213</v>
      </c>
      <c r="B165" s="32" t="s">
        <v>219</v>
      </c>
      <c r="C165" s="38" t="s">
        <v>31</v>
      </c>
      <c r="D165" s="39" t="str">
        <f t="shared" si="14"/>
        <v>11</v>
      </c>
      <c r="E165" s="39" t="str">
        <f t="shared" si="15"/>
        <v>02</v>
      </c>
      <c r="F165" s="38" t="s">
        <v>220</v>
      </c>
      <c r="G165" s="38" t="s">
        <v>28</v>
      </c>
      <c r="H165" s="40">
        <f t="shared" si="18"/>
        <v>407.57</v>
      </c>
      <c r="I165" s="40">
        <f t="shared" si="18"/>
        <v>407.57</v>
      </c>
    </row>
    <row r="166" spans="1:9" s="46" customFormat="1">
      <c r="A166" s="41" t="s">
        <v>213</v>
      </c>
      <c r="B166" s="42" t="s">
        <v>215</v>
      </c>
      <c r="C166" s="43" t="s">
        <v>31</v>
      </c>
      <c r="D166" s="44" t="str">
        <f t="shared" si="14"/>
        <v>11</v>
      </c>
      <c r="E166" s="44" t="str">
        <f t="shared" si="15"/>
        <v>02</v>
      </c>
      <c r="F166" s="43" t="s">
        <v>220</v>
      </c>
      <c r="G166" s="43" t="s">
        <v>216</v>
      </c>
      <c r="H166" s="45">
        <v>407.57</v>
      </c>
      <c r="I166" s="45">
        <v>407.57</v>
      </c>
    </row>
    <row r="167" spans="1:9" s="30" customFormat="1" ht="24">
      <c r="A167" s="37" t="s">
        <v>28</v>
      </c>
      <c r="B167" s="32" t="s">
        <v>221</v>
      </c>
      <c r="C167" s="38" t="s">
        <v>222</v>
      </c>
      <c r="D167" s="39" t="str">
        <f t="shared" si="14"/>
        <v/>
      </c>
      <c r="E167" s="39" t="str">
        <f t="shared" si="15"/>
        <v/>
      </c>
      <c r="F167" s="38" t="s">
        <v>28</v>
      </c>
      <c r="G167" s="38" t="s">
        <v>28</v>
      </c>
      <c r="H167" s="40">
        <f>H168</f>
        <v>4651.3999999999996</v>
      </c>
      <c r="I167" s="40">
        <f>I168</f>
        <v>4649.1499999999996</v>
      </c>
    </row>
    <row r="168" spans="1:9" s="30" customFormat="1" ht="14.25">
      <c r="A168" s="37" t="s">
        <v>32</v>
      </c>
      <c r="B168" s="32" t="s">
        <v>33</v>
      </c>
      <c r="C168" s="38" t="s">
        <v>222</v>
      </c>
      <c r="D168" s="39" t="str">
        <f t="shared" si="14"/>
        <v>01</v>
      </c>
      <c r="E168" s="39" t="s">
        <v>34</v>
      </c>
      <c r="F168" s="38" t="s">
        <v>28</v>
      </c>
      <c r="G168" s="38" t="s">
        <v>28</v>
      </c>
      <c r="H168" s="40">
        <f>H173+H169+H181</f>
        <v>4651.3999999999996</v>
      </c>
      <c r="I168" s="40">
        <f>I173+I169+I181</f>
        <v>4649.1499999999996</v>
      </c>
    </row>
    <row r="169" spans="1:9" s="30" customFormat="1" ht="25.5" customHeight="1">
      <c r="A169" s="37" t="s">
        <v>223</v>
      </c>
      <c r="B169" s="32" t="s">
        <v>224</v>
      </c>
      <c r="C169" s="38" t="s">
        <v>222</v>
      </c>
      <c r="D169" s="39" t="str">
        <f t="shared" si="14"/>
        <v>01</v>
      </c>
      <c r="E169" s="39" t="str">
        <f t="shared" si="15"/>
        <v>02</v>
      </c>
      <c r="F169" s="38" t="s">
        <v>28</v>
      </c>
      <c r="G169" s="38" t="s">
        <v>28</v>
      </c>
      <c r="H169" s="40">
        <f t="shared" ref="H169:I171" si="19">H170</f>
        <v>932.29</v>
      </c>
      <c r="I169" s="40">
        <f t="shared" si="19"/>
        <v>932.29</v>
      </c>
    </row>
    <row r="170" spans="1:9" s="30" customFormat="1" ht="48">
      <c r="A170" s="37" t="s">
        <v>223</v>
      </c>
      <c r="B170" s="32" t="s">
        <v>37</v>
      </c>
      <c r="C170" s="38" t="s">
        <v>222</v>
      </c>
      <c r="D170" s="39" t="str">
        <f t="shared" si="14"/>
        <v>01</v>
      </c>
      <c r="E170" s="39" t="str">
        <f t="shared" si="15"/>
        <v>02</v>
      </c>
      <c r="F170" s="38" t="s">
        <v>38</v>
      </c>
      <c r="G170" s="38" t="s">
        <v>28</v>
      </c>
      <c r="H170" s="40">
        <f t="shared" si="19"/>
        <v>932.29</v>
      </c>
      <c r="I170" s="40">
        <f t="shared" si="19"/>
        <v>932.29</v>
      </c>
    </row>
    <row r="171" spans="1:9" s="30" customFormat="1" ht="14.25">
      <c r="A171" s="37" t="s">
        <v>223</v>
      </c>
      <c r="B171" s="32" t="s">
        <v>225</v>
      </c>
      <c r="C171" s="38" t="s">
        <v>222</v>
      </c>
      <c r="D171" s="39" t="str">
        <f t="shared" si="14"/>
        <v>01</v>
      </c>
      <c r="E171" s="39" t="str">
        <f t="shared" si="15"/>
        <v>02</v>
      </c>
      <c r="F171" s="38" t="s">
        <v>226</v>
      </c>
      <c r="G171" s="38" t="s">
        <v>28</v>
      </c>
      <c r="H171" s="40">
        <f t="shared" si="19"/>
        <v>932.29</v>
      </c>
      <c r="I171" s="40">
        <f t="shared" si="19"/>
        <v>932.29</v>
      </c>
    </row>
    <row r="172" spans="1:9" s="46" customFormat="1" ht="24.75">
      <c r="A172" s="41" t="s">
        <v>223</v>
      </c>
      <c r="B172" s="42" t="s">
        <v>43</v>
      </c>
      <c r="C172" s="43" t="s">
        <v>222</v>
      </c>
      <c r="D172" s="44" t="str">
        <f t="shared" si="14"/>
        <v>01</v>
      </c>
      <c r="E172" s="44" t="str">
        <f t="shared" si="15"/>
        <v>02</v>
      </c>
      <c r="F172" s="43" t="s">
        <v>226</v>
      </c>
      <c r="G172" s="43" t="s">
        <v>44</v>
      </c>
      <c r="H172" s="45">
        <v>932.29</v>
      </c>
      <c r="I172" s="45">
        <v>932.29</v>
      </c>
    </row>
    <row r="173" spans="1:9" s="30" customFormat="1" ht="37.5" customHeight="1">
      <c r="A173" s="37" t="s">
        <v>227</v>
      </c>
      <c r="B173" s="32" t="s">
        <v>228</v>
      </c>
      <c r="C173" s="38" t="s">
        <v>222</v>
      </c>
      <c r="D173" s="39" t="str">
        <f t="shared" si="14"/>
        <v>01</v>
      </c>
      <c r="E173" s="39" t="str">
        <f t="shared" si="15"/>
        <v>03</v>
      </c>
      <c r="F173" s="38" t="s">
        <v>28</v>
      </c>
      <c r="G173" s="38" t="s">
        <v>28</v>
      </c>
      <c r="H173" s="40">
        <f>H174+H178</f>
        <v>3707.38</v>
      </c>
      <c r="I173" s="40">
        <f>I174+I178</f>
        <v>3707.38</v>
      </c>
    </row>
    <row r="174" spans="1:9" s="30" customFormat="1" ht="48">
      <c r="A174" s="37" t="s">
        <v>227</v>
      </c>
      <c r="B174" s="32" t="s">
        <v>37</v>
      </c>
      <c r="C174" s="38" t="s">
        <v>222</v>
      </c>
      <c r="D174" s="39" t="str">
        <f t="shared" si="14"/>
        <v>01</v>
      </c>
      <c r="E174" s="39" t="str">
        <f t="shared" si="15"/>
        <v>03</v>
      </c>
      <c r="F174" s="38" t="s">
        <v>38</v>
      </c>
      <c r="G174" s="38" t="s">
        <v>28</v>
      </c>
      <c r="H174" s="40">
        <f t="shared" ref="H174:I176" si="20">H175</f>
        <v>3677.78</v>
      </c>
      <c r="I174" s="40">
        <f t="shared" si="20"/>
        <v>3677.78</v>
      </c>
    </row>
    <row r="175" spans="1:9" s="30" customFormat="1" ht="14.25">
      <c r="A175" s="37" t="s">
        <v>227</v>
      </c>
      <c r="B175" s="32" t="s">
        <v>39</v>
      </c>
      <c r="C175" s="38" t="s">
        <v>222</v>
      </c>
      <c r="D175" s="39" t="str">
        <f t="shared" si="14"/>
        <v>01</v>
      </c>
      <c r="E175" s="39" t="str">
        <f t="shared" si="15"/>
        <v>03</v>
      </c>
      <c r="F175" s="38" t="s">
        <v>40</v>
      </c>
      <c r="G175" s="38" t="s">
        <v>28</v>
      </c>
      <c r="H175" s="40">
        <f t="shared" si="20"/>
        <v>3677.78</v>
      </c>
      <c r="I175" s="40">
        <f t="shared" si="20"/>
        <v>3677.78</v>
      </c>
    </row>
    <row r="176" spans="1:9" s="30" customFormat="1" ht="24">
      <c r="A176" s="37" t="s">
        <v>227</v>
      </c>
      <c r="B176" s="32" t="s">
        <v>41</v>
      </c>
      <c r="C176" s="38" t="s">
        <v>222</v>
      </c>
      <c r="D176" s="39" t="str">
        <f t="shared" si="14"/>
        <v>01</v>
      </c>
      <c r="E176" s="39" t="str">
        <f t="shared" si="15"/>
        <v>03</v>
      </c>
      <c r="F176" s="38" t="s">
        <v>42</v>
      </c>
      <c r="G176" s="38" t="s">
        <v>28</v>
      </c>
      <c r="H176" s="40">
        <f t="shared" si="20"/>
        <v>3677.78</v>
      </c>
      <c r="I176" s="40">
        <f t="shared" si="20"/>
        <v>3677.78</v>
      </c>
    </row>
    <row r="177" spans="1:9" s="46" customFormat="1" ht="24.75">
      <c r="A177" s="41" t="s">
        <v>227</v>
      </c>
      <c r="B177" s="42" t="s">
        <v>43</v>
      </c>
      <c r="C177" s="43" t="s">
        <v>222</v>
      </c>
      <c r="D177" s="44" t="str">
        <f t="shared" si="14"/>
        <v>01</v>
      </c>
      <c r="E177" s="44" t="str">
        <f t="shared" si="15"/>
        <v>03</v>
      </c>
      <c r="F177" s="43" t="s">
        <v>42</v>
      </c>
      <c r="G177" s="43" t="s">
        <v>44</v>
      </c>
      <c r="H177" s="45">
        <v>3677.78</v>
      </c>
      <c r="I177" s="45">
        <v>3677.78</v>
      </c>
    </row>
    <row r="178" spans="1:9" s="30" customFormat="1" ht="24">
      <c r="A178" s="37" t="s">
        <v>227</v>
      </c>
      <c r="B178" s="32" t="s">
        <v>47</v>
      </c>
      <c r="C178" s="38" t="s">
        <v>222</v>
      </c>
      <c r="D178" s="39" t="str">
        <f t="shared" si="14"/>
        <v>01</v>
      </c>
      <c r="E178" s="39" t="str">
        <f t="shared" si="15"/>
        <v>03</v>
      </c>
      <c r="F178" s="38" t="s">
        <v>48</v>
      </c>
      <c r="G178" s="38" t="s">
        <v>28</v>
      </c>
      <c r="H178" s="40">
        <f>H179</f>
        <v>29.6</v>
      </c>
      <c r="I178" s="40">
        <f>I179</f>
        <v>29.6</v>
      </c>
    </row>
    <row r="179" spans="1:9" s="30" customFormat="1" ht="14.25">
      <c r="A179" s="37" t="s">
        <v>227</v>
      </c>
      <c r="B179" s="32" t="s">
        <v>49</v>
      </c>
      <c r="C179" s="38" t="s">
        <v>222</v>
      </c>
      <c r="D179" s="39" t="str">
        <f t="shared" si="14"/>
        <v>01</v>
      </c>
      <c r="E179" s="39" t="str">
        <f t="shared" si="15"/>
        <v>03</v>
      </c>
      <c r="F179" s="38" t="s">
        <v>50</v>
      </c>
      <c r="G179" s="38" t="s">
        <v>28</v>
      </c>
      <c r="H179" s="40">
        <f>H180</f>
        <v>29.6</v>
      </c>
      <c r="I179" s="40">
        <f>I180</f>
        <v>29.6</v>
      </c>
    </row>
    <row r="180" spans="1:9" s="46" customFormat="1" ht="24.75">
      <c r="A180" s="41" t="s">
        <v>227</v>
      </c>
      <c r="B180" s="42" t="s">
        <v>43</v>
      </c>
      <c r="C180" s="43" t="s">
        <v>222</v>
      </c>
      <c r="D180" s="44" t="str">
        <f t="shared" si="14"/>
        <v>01</v>
      </c>
      <c r="E180" s="44" t="str">
        <f t="shared" si="15"/>
        <v>03</v>
      </c>
      <c r="F180" s="43" t="s">
        <v>50</v>
      </c>
      <c r="G180" s="43" t="s">
        <v>44</v>
      </c>
      <c r="H180" s="45">
        <v>29.6</v>
      </c>
      <c r="I180" s="45">
        <v>29.6</v>
      </c>
    </row>
    <row r="181" spans="1:9" s="30" customFormat="1" ht="14.25">
      <c r="A181" s="37" t="s">
        <v>63</v>
      </c>
      <c r="B181" s="32" t="s">
        <v>64</v>
      </c>
      <c r="C181" s="38" t="s">
        <v>222</v>
      </c>
      <c r="D181" s="39" t="str">
        <f t="shared" si="14"/>
        <v>01</v>
      </c>
      <c r="E181" s="39" t="str">
        <f t="shared" si="15"/>
        <v>05</v>
      </c>
      <c r="F181" s="38" t="s">
        <v>28</v>
      </c>
      <c r="G181" s="38" t="s">
        <v>28</v>
      </c>
      <c r="H181" s="40">
        <f t="shared" ref="H181:I183" si="21">H182</f>
        <v>11.73</v>
      </c>
      <c r="I181" s="40">
        <f t="shared" si="21"/>
        <v>9.48</v>
      </c>
    </row>
    <row r="182" spans="1:9" s="30" customFormat="1" ht="24">
      <c r="A182" s="37" t="s">
        <v>63</v>
      </c>
      <c r="B182" s="32" t="s">
        <v>65</v>
      </c>
      <c r="C182" s="38" t="s">
        <v>222</v>
      </c>
      <c r="D182" s="39" t="str">
        <f t="shared" si="14"/>
        <v>01</v>
      </c>
      <c r="E182" s="39" t="str">
        <f t="shared" si="15"/>
        <v>05</v>
      </c>
      <c r="F182" s="38" t="s">
        <v>66</v>
      </c>
      <c r="G182" s="38" t="s">
        <v>28</v>
      </c>
      <c r="H182" s="40">
        <f t="shared" si="21"/>
        <v>11.73</v>
      </c>
      <c r="I182" s="40">
        <f t="shared" si="21"/>
        <v>9.48</v>
      </c>
    </row>
    <row r="183" spans="1:9" s="30" customFormat="1" ht="36">
      <c r="A183" s="37" t="s">
        <v>63</v>
      </c>
      <c r="B183" s="32" t="s">
        <v>67</v>
      </c>
      <c r="C183" s="38" t="s">
        <v>222</v>
      </c>
      <c r="D183" s="39" t="str">
        <f t="shared" si="14"/>
        <v>01</v>
      </c>
      <c r="E183" s="39" t="str">
        <f t="shared" si="15"/>
        <v>05</v>
      </c>
      <c r="F183" s="38" t="s">
        <v>68</v>
      </c>
      <c r="G183" s="38" t="s">
        <v>28</v>
      </c>
      <c r="H183" s="40">
        <f t="shared" si="21"/>
        <v>11.73</v>
      </c>
      <c r="I183" s="40">
        <f t="shared" si="21"/>
        <v>9.48</v>
      </c>
    </row>
    <row r="184" spans="1:9" s="46" customFormat="1">
      <c r="A184" s="41" t="s">
        <v>63</v>
      </c>
      <c r="B184" s="42" t="s">
        <v>69</v>
      </c>
      <c r="C184" s="43" t="s">
        <v>222</v>
      </c>
      <c r="D184" s="44" t="str">
        <f t="shared" si="14"/>
        <v>01</v>
      </c>
      <c r="E184" s="44" t="str">
        <f t="shared" si="15"/>
        <v>05</v>
      </c>
      <c r="F184" s="43" t="s">
        <v>68</v>
      </c>
      <c r="G184" s="43" t="s">
        <v>70</v>
      </c>
      <c r="H184" s="45">
        <v>11.73</v>
      </c>
      <c r="I184" s="45">
        <v>9.48</v>
      </c>
    </row>
    <row r="185" spans="1:9" s="30" customFormat="1" ht="36">
      <c r="A185" s="37" t="s">
        <v>28</v>
      </c>
      <c r="B185" s="32" t="s">
        <v>229</v>
      </c>
      <c r="C185" s="38" t="s">
        <v>230</v>
      </c>
      <c r="D185" s="39" t="str">
        <f t="shared" si="14"/>
        <v/>
      </c>
      <c r="E185" s="39" t="str">
        <f t="shared" si="15"/>
        <v/>
      </c>
      <c r="F185" s="38" t="s">
        <v>28</v>
      </c>
      <c r="G185" s="38" t="s">
        <v>28</v>
      </c>
      <c r="H185" s="40">
        <f>H209+H267+H186+H200+H205+H261</f>
        <v>163612.75000000003</v>
      </c>
      <c r="I185" s="40">
        <f>I209+I267+I186+I200+I205+I261</f>
        <v>162474.55000000002</v>
      </c>
    </row>
    <row r="186" spans="1:9" s="30" customFormat="1" ht="14.25">
      <c r="A186" s="37" t="s">
        <v>32</v>
      </c>
      <c r="B186" s="32" t="s">
        <v>33</v>
      </c>
      <c r="C186" s="38" t="s">
        <v>230</v>
      </c>
      <c r="D186" s="39" t="str">
        <f t="shared" si="14"/>
        <v>01</v>
      </c>
      <c r="E186" s="39" t="s">
        <v>34</v>
      </c>
      <c r="F186" s="38" t="s">
        <v>28</v>
      </c>
      <c r="G186" s="38" t="s">
        <v>28</v>
      </c>
      <c r="H186" s="40">
        <f>H187</f>
        <v>2700.64</v>
      </c>
      <c r="I186" s="40">
        <f>I187</f>
        <v>2651.75</v>
      </c>
    </row>
    <row r="187" spans="1:9" s="30" customFormat="1" ht="48">
      <c r="A187" s="37" t="s">
        <v>35</v>
      </c>
      <c r="B187" s="32" t="s">
        <v>36</v>
      </c>
      <c r="C187" s="38" t="s">
        <v>230</v>
      </c>
      <c r="D187" s="39" t="str">
        <f t="shared" si="14"/>
        <v>01</v>
      </c>
      <c r="E187" s="39" t="str">
        <f t="shared" si="15"/>
        <v>04</v>
      </c>
      <c r="F187" s="38" t="s">
        <v>28</v>
      </c>
      <c r="G187" s="38" t="s">
        <v>28</v>
      </c>
      <c r="H187" s="40">
        <f>H192+H188</f>
        <v>2700.64</v>
      </c>
      <c r="I187" s="40">
        <f>I192+I188</f>
        <v>2651.75</v>
      </c>
    </row>
    <row r="188" spans="1:9" s="30" customFormat="1" ht="48">
      <c r="A188" s="37" t="s">
        <v>35</v>
      </c>
      <c r="B188" s="32" t="s">
        <v>37</v>
      </c>
      <c r="C188" s="38" t="s">
        <v>230</v>
      </c>
      <c r="D188" s="39" t="str">
        <f t="shared" si="14"/>
        <v>01</v>
      </c>
      <c r="E188" s="39" t="str">
        <f t="shared" si="15"/>
        <v>04</v>
      </c>
      <c r="F188" s="38" t="s">
        <v>38</v>
      </c>
      <c r="G188" s="38" t="s">
        <v>28</v>
      </c>
      <c r="H188" s="40">
        <f t="shared" ref="H188:I190" si="22">H189</f>
        <v>1821.33</v>
      </c>
      <c r="I188" s="40">
        <f t="shared" si="22"/>
        <v>1821.33</v>
      </c>
    </row>
    <row r="189" spans="1:9" s="30" customFormat="1" ht="14.25">
      <c r="A189" s="37" t="s">
        <v>35</v>
      </c>
      <c r="B189" s="32" t="s">
        <v>39</v>
      </c>
      <c r="C189" s="38" t="s">
        <v>230</v>
      </c>
      <c r="D189" s="39" t="str">
        <f t="shared" si="14"/>
        <v>01</v>
      </c>
      <c r="E189" s="39" t="str">
        <f t="shared" si="15"/>
        <v>04</v>
      </c>
      <c r="F189" s="38" t="s">
        <v>40</v>
      </c>
      <c r="G189" s="38" t="s">
        <v>28</v>
      </c>
      <c r="H189" s="40">
        <f t="shared" si="22"/>
        <v>1821.33</v>
      </c>
      <c r="I189" s="40">
        <f t="shared" si="22"/>
        <v>1821.33</v>
      </c>
    </row>
    <row r="190" spans="1:9" s="30" customFormat="1" ht="24">
      <c r="A190" s="37" t="s">
        <v>35</v>
      </c>
      <c r="B190" s="32" t="s">
        <v>41</v>
      </c>
      <c r="C190" s="38" t="s">
        <v>230</v>
      </c>
      <c r="D190" s="39" t="str">
        <f t="shared" si="14"/>
        <v>01</v>
      </c>
      <c r="E190" s="39" t="str">
        <f t="shared" si="15"/>
        <v>04</v>
      </c>
      <c r="F190" s="38" t="s">
        <v>42</v>
      </c>
      <c r="G190" s="38" t="s">
        <v>28</v>
      </c>
      <c r="H190" s="40">
        <f t="shared" si="22"/>
        <v>1821.33</v>
      </c>
      <c r="I190" s="40">
        <f t="shared" si="22"/>
        <v>1821.33</v>
      </c>
    </row>
    <row r="191" spans="1:9" s="46" customFormat="1" ht="24.75">
      <c r="A191" s="41" t="s">
        <v>35</v>
      </c>
      <c r="B191" s="42" t="s">
        <v>43</v>
      </c>
      <c r="C191" s="43" t="s">
        <v>230</v>
      </c>
      <c r="D191" s="44" t="str">
        <f t="shared" si="14"/>
        <v>01</v>
      </c>
      <c r="E191" s="44" t="str">
        <f t="shared" si="15"/>
        <v>04</v>
      </c>
      <c r="F191" s="43" t="s">
        <v>42</v>
      </c>
      <c r="G191" s="43" t="s">
        <v>44</v>
      </c>
      <c r="H191" s="45">
        <v>1821.33</v>
      </c>
      <c r="I191" s="45">
        <v>1821.33</v>
      </c>
    </row>
    <row r="192" spans="1:9" s="30" customFormat="1" ht="14.25">
      <c r="A192" s="37" t="s">
        <v>35</v>
      </c>
      <c r="B192" s="32" t="s">
        <v>51</v>
      </c>
      <c r="C192" s="38" t="s">
        <v>230</v>
      </c>
      <c r="D192" s="39" t="str">
        <f t="shared" si="14"/>
        <v>01</v>
      </c>
      <c r="E192" s="39" t="str">
        <f t="shared" si="15"/>
        <v>04</v>
      </c>
      <c r="F192" s="38" t="s">
        <v>52</v>
      </c>
      <c r="G192" s="38" t="s">
        <v>28</v>
      </c>
      <c r="H192" s="40">
        <f>H193</f>
        <v>879.31</v>
      </c>
      <c r="I192" s="40">
        <f>I193</f>
        <v>830.42</v>
      </c>
    </row>
    <row r="193" spans="1:9" s="30" customFormat="1" ht="48">
      <c r="A193" s="37" t="s">
        <v>35</v>
      </c>
      <c r="B193" s="32" t="s">
        <v>53</v>
      </c>
      <c r="C193" s="38" t="s">
        <v>230</v>
      </c>
      <c r="D193" s="39" t="str">
        <f t="shared" si="14"/>
        <v>01</v>
      </c>
      <c r="E193" s="39" t="str">
        <f t="shared" si="15"/>
        <v>04</v>
      </c>
      <c r="F193" s="38" t="s">
        <v>54</v>
      </c>
      <c r="G193" s="38" t="s">
        <v>28</v>
      </c>
      <c r="H193" s="40">
        <f>H194+H196+H198</f>
        <v>879.31</v>
      </c>
      <c r="I193" s="40">
        <f>I194+I196+I198</f>
        <v>830.42</v>
      </c>
    </row>
    <row r="194" spans="1:9" s="30" customFormat="1" ht="36">
      <c r="A194" s="37" t="s">
        <v>35</v>
      </c>
      <c r="B194" s="32" t="s">
        <v>231</v>
      </c>
      <c r="C194" s="38" t="s">
        <v>230</v>
      </c>
      <c r="D194" s="39" t="str">
        <f t="shared" si="14"/>
        <v>01</v>
      </c>
      <c r="E194" s="39" t="str">
        <f t="shared" si="15"/>
        <v>04</v>
      </c>
      <c r="F194" s="38" t="s">
        <v>232</v>
      </c>
      <c r="G194" s="38" t="s">
        <v>28</v>
      </c>
      <c r="H194" s="40">
        <f>H195</f>
        <v>306.31</v>
      </c>
      <c r="I194" s="40">
        <f>I195</f>
        <v>259.77</v>
      </c>
    </row>
    <row r="195" spans="1:9" s="46" customFormat="1" ht="24.75">
      <c r="A195" s="41" t="s">
        <v>35</v>
      </c>
      <c r="B195" s="42" t="s">
        <v>43</v>
      </c>
      <c r="C195" s="43" t="s">
        <v>230</v>
      </c>
      <c r="D195" s="44" t="str">
        <f t="shared" si="14"/>
        <v>01</v>
      </c>
      <c r="E195" s="44" t="str">
        <f t="shared" si="15"/>
        <v>04</v>
      </c>
      <c r="F195" s="43" t="s">
        <v>232</v>
      </c>
      <c r="G195" s="43" t="s">
        <v>44</v>
      </c>
      <c r="H195" s="45">
        <v>306.31</v>
      </c>
      <c r="I195" s="45">
        <v>259.77</v>
      </c>
    </row>
    <row r="196" spans="1:9" s="30" customFormat="1" ht="24">
      <c r="A196" s="37" t="s">
        <v>35</v>
      </c>
      <c r="B196" s="32" t="s">
        <v>233</v>
      </c>
      <c r="C196" s="38" t="s">
        <v>230</v>
      </c>
      <c r="D196" s="39" t="str">
        <f t="shared" si="14"/>
        <v>01</v>
      </c>
      <c r="E196" s="39" t="str">
        <f t="shared" si="15"/>
        <v>04</v>
      </c>
      <c r="F196" s="38" t="s">
        <v>234</v>
      </c>
      <c r="G196" s="38" t="s">
        <v>28</v>
      </c>
      <c r="H196" s="40">
        <f>H197</f>
        <v>43</v>
      </c>
      <c r="I196" s="40">
        <f>I197</f>
        <v>43</v>
      </c>
    </row>
    <row r="197" spans="1:9" s="46" customFormat="1" ht="24.75">
      <c r="A197" s="41" t="s">
        <v>35</v>
      </c>
      <c r="B197" s="42" t="s">
        <v>43</v>
      </c>
      <c r="C197" s="43" t="s">
        <v>230</v>
      </c>
      <c r="D197" s="44" t="str">
        <f t="shared" si="14"/>
        <v>01</v>
      </c>
      <c r="E197" s="44" t="str">
        <f t="shared" si="15"/>
        <v>04</v>
      </c>
      <c r="F197" s="43" t="s">
        <v>234</v>
      </c>
      <c r="G197" s="43" t="s">
        <v>44</v>
      </c>
      <c r="H197" s="45">
        <v>43</v>
      </c>
      <c r="I197" s="45">
        <v>43</v>
      </c>
    </row>
    <row r="198" spans="1:9" s="30" customFormat="1" ht="24">
      <c r="A198" s="37" t="s">
        <v>35</v>
      </c>
      <c r="B198" s="32" t="s">
        <v>235</v>
      </c>
      <c r="C198" s="38" t="s">
        <v>230</v>
      </c>
      <c r="D198" s="39" t="str">
        <f t="shared" si="14"/>
        <v>01</v>
      </c>
      <c r="E198" s="39" t="str">
        <f t="shared" si="15"/>
        <v>04</v>
      </c>
      <c r="F198" s="38" t="s">
        <v>236</v>
      </c>
      <c r="G198" s="38" t="s">
        <v>28</v>
      </c>
      <c r="H198" s="40">
        <f>H199</f>
        <v>530</v>
      </c>
      <c r="I198" s="40">
        <f>I199</f>
        <v>527.65</v>
      </c>
    </row>
    <row r="199" spans="1:9" s="46" customFormat="1" ht="24.75">
      <c r="A199" s="41" t="s">
        <v>35</v>
      </c>
      <c r="B199" s="42" t="s">
        <v>43</v>
      </c>
      <c r="C199" s="43" t="s">
        <v>230</v>
      </c>
      <c r="D199" s="44" t="str">
        <f t="shared" si="14"/>
        <v>01</v>
      </c>
      <c r="E199" s="44" t="str">
        <f t="shared" si="15"/>
        <v>04</v>
      </c>
      <c r="F199" s="43" t="s">
        <v>236</v>
      </c>
      <c r="G199" s="43" t="s">
        <v>44</v>
      </c>
      <c r="H199" s="45">
        <v>530</v>
      </c>
      <c r="I199" s="45">
        <v>527.65</v>
      </c>
    </row>
    <row r="200" spans="1:9" s="30" customFormat="1" ht="24">
      <c r="A200" s="37" t="s">
        <v>95</v>
      </c>
      <c r="B200" s="32" t="s">
        <v>96</v>
      </c>
      <c r="C200" s="38" t="s">
        <v>230</v>
      </c>
      <c r="D200" s="39" t="str">
        <f t="shared" si="14"/>
        <v>03</v>
      </c>
      <c r="E200" s="39" t="s">
        <v>34</v>
      </c>
      <c r="F200" s="38" t="s">
        <v>28</v>
      </c>
      <c r="G200" s="38" t="s">
        <v>28</v>
      </c>
      <c r="H200" s="40">
        <f t="shared" ref="H200:I203" si="23">H201</f>
        <v>6</v>
      </c>
      <c r="I200" s="40">
        <f t="shared" si="23"/>
        <v>6</v>
      </c>
    </row>
    <row r="201" spans="1:9" s="30" customFormat="1" ht="36">
      <c r="A201" s="37" t="s">
        <v>97</v>
      </c>
      <c r="B201" s="32" t="s">
        <v>98</v>
      </c>
      <c r="C201" s="38" t="s">
        <v>230</v>
      </c>
      <c r="D201" s="39" t="str">
        <f t="shared" si="14"/>
        <v>03</v>
      </c>
      <c r="E201" s="39" t="str">
        <f t="shared" si="15"/>
        <v>09</v>
      </c>
      <c r="F201" s="38" t="s">
        <v>28</v>
      </c>
      <c r="G201" s="38" t="s">
        <v>28</v>
      </c>
      <c r="H201" s="40">
        <f t="shared" si="23"/>
        <v>6</v>
      </c>
      <c r="I201" s="40">
        <f t="shared" si="23"/>
        <v>6</v>
      </c>
    </row>
    <row r="202" spans="1:9" s="30" customFormat="1" ht="36">
      <c r="A202" s="37" t="s">
        <v>97</v>
      </c>
      <c r="B202" s="32" t="s">
        <v>99</v>
      </c>
      <c r="C202" s="38" t="s">
        <v>230</v>
      </c>
      <c r="D202" s="39" t="str">
        <f t="shared" si="14"/>
        <v>03</v>
      </c>
      <c r="E202" s="39" t="str">
        <f t="shared" si="15"/>
        <v>09</v>
      </c>
      <c r="F202" s="38" t="s">
        <v>100</v>
      </c>
      <c r="G202" s="38" t="s">
        <v>28</v>
      </c>
      <c r="H202" s="40">
        <f t="shared" si="23"/>
        <v>6</v>
      </c>
      <c r="I202" s="40">
        <f t="shared" si="23"/>
        <v>6</v>
      </c>
    </row>
    <row r="203" spans="1:9" s="30" customFormat="1" ht="36">
      <c r="A203" s="37" t="s">
        <v>97</v>
      </c>
      <c r="B203" s="32" t="s">
        <v>101</v>
      </c>
      <c r="C203" s="38" t="s">
        <v>230</v>
      </c>
      <c r="D203" s="39" t="str">
        <f t="shared" si="14"/>
        <v>03</v>
      </c>
      <c r="E203" s="39" t="str">
        <f t="shared" si="15"/>
        <v>09</v>
      </c>
      <c r="F203" s="38" t="s">
        <v>102</v>
      </c>
      <c r="G203" s="38" t="s">
        <v>28</v>
      </c>
      <c r="H203" s="40">
        <f t="shared" si="23"/>
        <v>6</v>
      </c>
      <c r="I203" s="40">
        <f t="shared" si="23"/>
        <v>6</v>
      </c>
    </row>
    <row r="204" spans="1:9" s="46" customFormat="1" ht="24.75">
      <c r="A204" s="41" t="s">
        <v>97</v>
      </c>
      <c r="B204" s="42" t="s">
        <v>43</v>
      </c>
      <c r="C204" s="43" t="s">
        <v>230</v>
      </c>
      <c r="D204" s="44" t="str">
        <f t="shared" ref="D204:D267" si="24">IF(LEFT(A204, 2) &lt;&gt;"00", LEFT(A204, 2))</f>
        <v>03</v>
      </c>
      <c r="E204" s="44" t="str">
        <f t="shared" ref="E204:E266" si="25">IF(RIGHT(A204, 2)&lt;&gt;"00", RIGHT(A204, 2))</f>
        <v>09</v>
      </c>
      <c r="F204" s="43" t="s">
        <v>102</v>
      </c>
      <c r="G204" s="43" t="s">
        <v>44</v>
      </c>
      <c r="H204" s="45">
        <v>6</v>
      </c>
      <c r="I204" s="45">
        <v>6</v>
      </c>
    </row>
    <row r="205" spans="1:9" s="30" customFormat="1" ht="14.25">
      <c r="A205" s="37" t="s">
        <v>103</v>
      </c>
      <c r="B205" s="32" t="s">
        <v>104</v>
      </c>
      <c r="C205" s="38" t="s">
        <v>230</v>
      </c>
      <c r="D205" s="39" t="str">
        <f t="shared" si="24"/>
        <v>04</v>
      </c>
      <c r="E205" s="39" t="s">
        <v>34</v>
      </c>
      <c r="F205" s="38" t="s">
        <v>28</v>
      </c>
      <c r="G205" s="38" t="s">
        <v>28</v>
      </c>
      <c r="H205" s="40">
        <f t="shared" ref="H205:I207" si="26">H206</f>
        <v>123.56</v>
      </c>
      <c r="I205" s="40">
        <f t="shared" si="26"/>
        <v>123.56</v>
      </c>
    </row>
    <row r="206" spans="1:9" s="30" customFormat="1" ht="14.25">
      <c r="A206" s="37" t="s">
        <v>105</v>
      </c>
      <c r="B206" s="32" t="s">
        <v>106</v>
      </c>
      <c r="C206" s="38" t="s">
        <v>230</v>
      </c>
      <c r="D206" s="39" t="str">
        <f t="shared" si="24"/>
        <v>04</v>
      </c>
      <c r="E206" s="39" t="str">
        <f t="shared" si="25"/>
        <v>01</v>
      </c>
      <c r="F206" s="38" t="s">
        <v>28</v>
      </c>
      <c r="G206" s="38" t="s">
        <v>28</v>
      </c>
      <c r="H206" s="40">
        <f t="shared" si="26"/>
        <v>123.56</v>
      </c>
      <c r="I206" s="40">
        <f t="shared" si="26"/>
        <v>123.56</v>
      </c>
    </row>
    <row r="207" spans="1:9" s="30" customFormat="1" ht="24">
      <c r="A207" s="37" t="s">
        <v>105</v>
      </c>
      <c r="B207" s="32" t="s">
        <v>107</v>
      </c>
      <c r="C207" s="38" t="s">
        <v>230</v>
      </c>
      <c r="D207" s="39" t="str">
        <f t="shared" si="24"/>
        <v>04</v>
      </c>
      <c r="E207" s="39" t="str">
        <f t="shared" si="25"/>
        <v>01</v>
      </c>
      <c r="F207" s="38" t="s">
        <v>108</v>
      </c>
      <c r="G207" s="38" t="s">
        <v>28</v>
      </c>
      <c r="H207" s="40">
        <f t="shared" si="26"/>
        <v>123.56</v>
      </c>
      <c r="I207" s="40">
        <f t="shared" si="26"/>
        <v>123.56</v>
      </c>
    </row>
    <row r="208" spans="1:9" s="46" customFormat="1">
      <c r="A208" s="41" t="s">
        <v>105</v>
      </c>
      <c r="B208" s="42" t="s">
        <v>109</v>
      </c>
      <c r="C208" s="43" t="s">
        <v>230</v>
      </c>
      <c r="D208" s="44" t="str">
        <f t="shared" si="24"/>
        <v>04</v>
      </c>
      <c r="E208" s="44" t="str">
        <f t="shared" si="25"/>
        <v>01</v>
      </c>
      <c r="F208" s="43" t="s">
        <v>108</v>
      </c>
      <c r="G208" s="43" t="s">
        <v>110</v>
      </c>
      <c r="H208" s="45">
        <v>123.56</v>
      </c>
      <c r="I208" s="45">
        <v>123.56</v>
      </c>
    </row>
    <row r="209" spans="1:9" s="30" customFormat="1" ht="14.25">
      <c r="A209" s="37" t="s">
        <v>156</v>
      </c>
      <c r="B209" s="32" t="s">
        <v>157</v>
      </c>
      <c r="C209" s="38" t="s">
        <v>230</v>
      </c>
      <c r="D209" s="39" t="str">
        <f t="shared" si="24"/>
        <v>07</v>
      </c>
      <c r="E209" s="39" t="s">
        <v>34</v>
      </c>
      <c r="F209" s="38" t="s">
        <v>28</v>
      </c>
      <c r="G209" s="38" t="s">
        <v>28</v>
      </c>
      <c r="H209" s="40">
        <f>H240+H215+H210+H236</f>
        <v>154407.20000000001</v>
      </c>
      <c r="I209" s="40">
        <f>I240+I215+I210+I236</f>
        <v>153657.72000000003</v>
      </c>
    </row>
    <row r="210" spans="1:9" s="30" customFormat="1" ht="14.25">
      <c r="A210" s="37" t="s">
        <v>237</v>
      </c>
      <c r="B210" s="32" t="s">
        <v>238</v>
      </c>
      <c r="C210" s="38" t="s">
        <v>230</v>
      </c>
      <c r="D210" s="39" t="str">
        <f t="shared" si="24"/>
        <v>07</v>
      </c>
      <c r="E210" s="39" t="str">
        <f t="shared" si="25"/>
        <v>01</v>
      </c>
      <c r="F210" s="38" t="s">
        <v>28</v>
      </c>
      <c r="G210" s="38" t="s">
        <v>28</v>
      </c>
      <c r="H210" s="40">
        <f t="shared" ref="H210:I213" si="27">H211</f>
        <v>37616.400000000001</v>
      </c>
      <c r="I210" s="40">
        <f t="shared" si="27"/>
        <v>37616.400000000001</v>
      </c>
    </row>
    <row r="211" spans="1:9" s="30" customFormat="1" ht="14.25">
      <c r="A211" s="37" t="s">
        <v>237</v>
      </c>
      <c r="B211" s="32" t="s">
        <v>239</v>
      </c>
      <c r="C211" s="38" t="s">
        <v>230</v>
      </c>
      <c r="D211" s="39" t="str">
        <f t="shared" si="24"/>
        <v>07</v>
      </c>
      <c r="E211" s="39" t="str">
        <f t="shared" si="25"/>
        <v>01</v>
      </c>
      <c r="F211" s="38" t="s">
        <v>240</v>
      </c>
      <c r="G211" s="38" t="s">
        <v>28</v>
      </c>
      <c r="H211" s="40">
        <f t="shared" si="27"/>
        <v>37616.400000000001</v>
      </c>
      <c r="I211" s="40">
        <f t="shared" si="27"/>
        <v>37616.400000000001</v>
      </c>
    </row>
    <row r="212" spans="1:9" s="30" customFormat="1" ht="24">
      <c r="A212" s="37" t="s">
        <v>237</v>
      </c>
      <c r="B212" s="32" t="s">
        <v>241</v>
      </c>
      <c r="C212" s="38" t="s">
        <v>230</v>
      </c>
      <c r="D212" s="39" t="str">
        <f t="shared" si="24"/>
        <v>07</v>
      </c>
      <c r="E212" s="39" t="str">
        <f t="shared" si="25"/>
        <v>01</v>
      </c>
      <c r="F212" s="38" t="s">
        <v>242</v>
      </c>
      <c r="G212" s="38" t="s">
        <v>28</v>
      </c>
      <c r="H212" s="40">
        <f t="shared" si="27"/>
        <v>37616.400000000001</v>
      </c>
      <c r="I212" s="40">
        <f t="shared" si="27"/>
        <v>37616.400000000001</v>
      </c>
    </row>
    <row r="213" spans="1:9" s="30" customFormat="1" ht="24">
      <c r="A213" s="37" t="s">
        <v>237</v>
      </c>
      <c r="B213" s="32" t="s">
        <v>243</v>
      </c>
      <c r="C213" s="38" t="s">
        <v>230</v>
      </c>
      <c r="D213" s="39" t="str">
        <f t="shared" si="24"/>
        <v>07</v>
      </c>
      <c r="E213" s="39" t="str">
        <f t="shared" si="25"/>
        <v>01</v>
      </c>
      <c r="F213" s="38" t="s">
        <v>244</v>
      </c>
      <c r="G213" s="38" t="s">
        <v>28</v>
      </c>
      <c r="H213" s="40">
        <f t="shared" si="27"/>
        <v>37616.400000000001</v>
      </c>
      <c r="I213" s="40">
        <f t="shared" si="27"/>
        <v>37616.400000000001</v>
      </c>
    </row>
    <row r="214" spans="1:9" s="46" customFormat="1">
      <c r="A214" s="41" t="s">
        <v>237</v>
      </c>
      <c r="B214" s="42" t="s">
        <v>109</v>
      </c>
      <c r="C214" s="43" t="s">
        <v>230</v>
      </c>
      <c r="D214" s="44" t="str">
        <f t="shared" si="24"/>
        <v>07</v>
      </c>
      <c r="E214" s="44" t="str">
        <f t="shared" si="25"/>
        <v>01</v>
      </c>
      <c r="F214" s="43" t="s">
        <v>244</v>
      </c>
      <c r="G214" s="43" t="s">
        <v>110</v>
      </c>
      <c r="H214" s="45">
        <v>37616.400000000001</v>
      </c>
      <c r="I214" s="45">
        <v>37616.400000000001</v>
      </c>
    </row>
    <row r="215" spans="1:9" s="30" customFormat="1" ht="14.25">
      <c r="A215" s="37" t="s">
        <v>245</v>
      </c>
      <c r="B215" s="32" t="s">
        <v>246</v>
      </c>
      <c r="C215" s="38" t="s">
        <v>230</v>
      </c>
      <c r="D215" s="39" t="str">
        <f t="shared" si="24"/>
        <v>07</v>
      </c>
      <c r="E215" s="39" t="str">
        <f t="shared" si="25"/>
        <v>02</v>
      </c>
      <c r="F215" s="38" t="s">
        <v>28</v>
      </c>
      <c r="G215" s="38" t="s">
        <v>28</v>
      </c>
      <c r="H215" s="40">
        <f>H230+H216+H219+H223+H227</f>
        <v>102848.34000000001</v>
      </c>
      <c r="I215" s="40">
        <f>I230+I216+I219+I223+I227</f>
        <v>102823.32</v>
      </c>
    </row>
    <row r="216" spans="1:9" s="30" customFormat="1" ht="14.25">
      <c r="A216" s="37" t="s">
        <v>245</v>
      </c>
      <c r="B216" s="32" t="s">
        <v>184</v>
      </c>
      <c r="C216" s="38" t="s">
        <v>230</v>
      </c>
      <c r="D216" s="39" t="str">
        <f t="shared" si="24"/>
        <v>07</v>
      </c>
      <c r="E216" s="39" t="str">
        <f t="shared" si="25"/>
        <v>02</v>
      </c>
      <c r="F216" s="38" t="s">
        <v>185</v>
      </c>
      <c r="G216" s="38" t="s">
        <v>28</v>
      </c>
      <c r="H216" s="40">
        <f>H217</f>
        <v>40</v>
      </c>
      <c r="I216" s="40">
        <f>I217</f>
        <v>15</v>
      </c>
    </row>
    <row r="217" spans="1:9" s="30" customFormat="1" ht="36">
      <c r="A217" s="37" t="s">
        <v>245</v>
      </c>
      <c r="B217" s="32" t="s">
        <v>186</v>
      </c>
      <c r="C217" s="38" t="s">
        <v>230</v>
      </c>
      <c r="D217" s="39" t="str">
        <f t="shared" si="24"/>
        <v>07</v>
      </c>
      <c r="E217" s="39" t="str">
        <f t="shared" si="25"/>
        <v>02</v>
      </c>
      <c r="F217" s="38" t="s">
        <v>187</v>
      </c>
      <c r="G217" s="38" t="s">
        <v>28</v>
      </c>
      <c r="H217" s="40">
        <f>H218</f>
        <v>40</v>
      </c>
      <c r="I217" s="40">
        <f>I218</f>
        <v>15</v>
      </c>
    </row>
    <row r="218" spans="1:9" s="46" customFormat="1">
      <c r="A218" s="41" t="s">
        <v>245</v>
      </c>
      <c r="B218" s="42" t="s">
        <v>109</v>
      </c>
      <c r="C218" s="43" t="s">
        <v>230</v>
      </c>
      <c r="D218" s="44" t="str">
        <f t="shared" si="24"/>
        <v>07</v>
      </c>
      <c r="E218" s="44" t="str">
        <f t="shared" si="25"/>
        <v>02</v>
      </c>
      <c r="F218" s="43" t="s">
        <v>187</v>
      </c>
      <c r="G218" s="43" t="s">
        <v>110</v>
      </c>
      <c r="H218" s="45">
        <v>40</v>
      </c>
      <c r="I218" s="45">
        <v>15</v>
      </c>
    </row>
    <row r="219" spans="1:9" s="30" customFormat="1" ht="24">
      <c r="A219" s="37" t="s">
        <v>245</v>
      </c>
      <c r="B219" s="32" t="s">
        <v>247</v>
      </c>
      <c r="C219" s="38" t="s">
        <v>230</v>
      </c>
      <c r="D219" s="39" t="str">
        <f t="shared" si="24"/>
        <v>07</v>
      </c>
      <c r="E219" s="39" t="str">
        <f t="shared" si="25"/>
        <v>02</v>
      </c>
      <c r="F219" s="38" t="s">
        <v>248</v>
      </c>
      <c r="G219" s="38" t="s">
        <v>28</v>
      </c>
      <c r="H219" s="40">
        <f t="shared" ref="H219:I221" si="28">H220</f>
        <v>21535.58</v>
      </c>
      <c r="I219" s="40">
        <f t="shared" si="28"/>
        <v>21535.58</v>
      </c>
    </row>
    <row r="220" spans="1:9" s="30" customFormat="1" ht="24">
      <c r="A220" s="37" t="s">
        <v>245</v>
      </c>
      <c r="B220" s="32" t="s">
        <v>241</v>
      </c>
      <c r="C220" s="38" t="s">
        <v>230</v>
      </c>
      <c r="D220" s="39" t="str">
        <f t="shared" si="24"/>
        <v>07</v>
      </c>
      <c r="E220" s="39" t="str">
        <f t="shared" si="25"/>
        <v>02</v>
      </c>
      <c r="F220" s="38" t="s">
        <v>249</v>
      </c>
      <c r="G220" s="38" t="s">
        <v>28</v>
      </c>
      <c r="H220" s="40">
        <f t="shared" si="28"/>
        <v>21535.58</v>
      </c>
      <c r="I220" s="40">
        <f t="shared" si="28"/>
        <v>21535.58</v>
      </c>
    </row>
    <row r="221" spans="1:9" s="30" customFormat="1" ht="24">
      <c r="A221" s="37" t="s">
        <v>245</v>
      </c>
      <c r="B221" s="32" t="s">
        <v>243</v>
      </c>
      <c r="C221" s="38" t="s">
        <v>230</v>
      </c>
      <c r="D221" s="39" t="str">
        <f t="shared" si="24"/>
        <v>07</v>
      </c>
      <c r="E221" s="39" t="str">
        <f t="shared" si="25"/>
        <v>02</v>
      </c>
      <c r="F221" s="38" t="s">
        <v>250</v>
      </c>
      <c r="G221" s="38" t="s">
        <v>28</v>
      </c>
      <c r="H221" s="40">
        <f t="shared" si="28"/>
        <v>21535.58</v>
      </c>
      <c r="I221" s="40">
        <f t="shared" si="28"/>
        <v>21535.58</v>
      </c>
    </row>
    <row r="222" spans="1:9" s="46" customFormat="1">
      <c r="A222" s="41" t="s">
        <v>245</v>
      </c>
      <c r="B222" s="42" t="s">
        <v>109</v>
      </c>
      <c r="C222" s="43" t="s">
        <v>230</v>
      </c>
      <c r="D222" s="44" t="str">
        <f t="shared" si="24"/>
        <v>07</v>
      </c>
      <c r="E222" s="44" t="str">
        <f t="shared" si="25"/>
        <v>02</v>
      </c>
      <c r="F222" s="43" t="s">
        <v>250</v>
      </c>
      <c r="G222" s="43" t="s">
        <v>110</v>
      </c>
      <c r="H222" s="45">
        <v>21535.58</v>
      </c>
      <c r="I222" s="45">
        <v>21535.58</v>
      </c>
    </row>
    <row r="223" spans="1:9" s="30" customFormat="1" ht="14.25">
      <c r="A223" s="37" t="s">
        <v>245</v>
      </c>
      <c r="B223" s="32" t="s">
        <v>251</v>
      </c>
      <c r="C223" s="38" t="s">
        <v>230</v>
      </c>
      <c r="D223" s="39" t="str">
        <f t="shared" si="24"/>
        <v>07</v>
      </c>
      <c r="E223" s="39" t="str">
        <f t="shared" si="25"/>
        <v>02</v>
      </c>
      <c r="F223" s="38" t="s">
        <v>252</v>
      </c>
      <c r="G223" s="38" t="s">
        <v>28</v>
      </c>
      <c r="H223" s="40">
        <f t="shared" ref="H223:I225" si="29">H224</f>
        <v>7368.52</v>
      </c>
      <c r="I223" s="40">
        <f t="shared" si="29"/>
        <v>7368.52</v>
      </c>
    </row>
    <row r="224" spans="1:9" s="30" customFormat="1" ht="24">
      <c r="A224" s="37" t="s">
        <v>245</v>
      </c>
      <c r="B224" s="32" t="s">
        <v>241</v>
      </c>
      <c r="C224" s="38" t="s">
        <v>230</v>
      </c>
      <c r="D224" s="39" t="str">
        <f t="shared" si="24"/>
        <v>07</v>
      </c>
      <c r="E224" s="39" t="str">
        <f t="shared" si="25"/>
        <v>02</v>
      </c>
      <c r="F224" s="38" t="s">
        <v>253</v>
      </c>
      <c r="G224" s="38" t="s">
        <v>28</v>
      </c>
      <c r="H224" s="40">
        <f t="shared" si="29"/>
        <v>7368.52</v>
      </c>
      <c r="I224" s="40">
        <f t="shared" si="29"/>
        <v>7368.52</v>
      </c>
    </row>
    <row r="225" spans="1:9" s="30" customFormat="1" ht="24">
      <c r="A225" s="37" t="s">
        <v>245</v>
      </c>
      <c r="B225" s="32" t="s">
        <v>243</v>
      </c>
      <c r="C225" s="38" t="s">
        <v>230</v>
      </c>
      <c r="D225" s="39" t="str">
        <f t="shared" si="24"/>
        <v>07</v>
      </c>
      <c r="E225" s="39" t="str">
        <f t="shared" si="25"/>
        <v>02</v>
      </c>
      <c r="F225" s="38" t="s">
        <v>254</v>
      </c>
      <c r="G225" s="38" t="s">
        <v>28</v>
      </c>
      <c r="H225" s="40">
        <f t="shared" si="29"/>
        <v>7368.52</v>
      </c>
      <c r="I225" s="40">
        <f t="shared" si="29"/>
        <v>7368.52</v>
      </c>
    </row>
    <row r="226" spans="1:9" s="46" customFormat="1">
      <c r="A226" s="41" t="s">
        <v>245</v>
      </c>
      <c r="B226" s="42" t="s">
        <v>109</v>
      </c>
      <c r="C226" s="43" t="s">
        <v>230</v>
      </c>
      <c r="D226" s="44" t="str">
        <f t="shared" si="24"/>
        <v>07</v>
      </c>
      <c r="E226" s="44" t="str">
        <f t="shared" si="25"/>
        <v>02</v>
      </c>
      <c r="F226" s="43" t="s">
        <v>254</v>
      </c>
      <c r="G226" s="43" t="s">
        <v>110</v>
      </c>
      <c r="H226" s="45">
        <v>7368.52</v>
      </c>
      <c r="I226" s="45">
        <v>7368.52</v>
      </c>
    </row>
    <row r="227" spans="1:9" s="30" customFormat="1" ht="14.25">
      <c r="A227" s="37" t="s">
        <v>245</v>
      </c>
      <c r="B227" s="32" t="s">
        <v>255</v>
      </c>
      <c r="C227" s="38" t="s">
        <v>230</v>
      </c>
      <c r="D227" s="39" t="str">
        <f t="shared" si="24"/>
        <v>07</v>
      </c>
      <c r="E227" s="39" t="str">
        <f t="shared" si="25"/>
        <v>02</v>
      </c>
      <c r="F227" s="38" t="s">
        <v>256</v>
      </c>
      <c r="G227" s="38" t="s">
        <v>28</v>
      </c>
      <c r="H227" s="40">
        <f>H228</f>
        <v>2025.78</v>
      </c>
      <c r="I227" s="40">
        <f>I228</f>
        <v>2025.78</v>
      </c>
    </row>
    <row r="228" spans="1:9" s="30" customFormat="1" ht="24">
      <c r="A228" s="37" t="s">
        <v>245</v>
      </c>
      <c r="B228" s="32" t="s">
        <v>257</v>
      </c>
      <c r="C228" s="38" t="s">
        <v>230</v>
      </c>
      <c r="D228" s="39" t="str">
        <f t="shared" si="24"/>
        <v>07</v>
      </c>
      <c r="E228" s="39" t="str">
        <f t="shared" si="25"/>
        <v>02</v>
      </c>
      <c r="F228" s="38" t="s">
        <v>258</v>
      </c>
      <c r="G228" s="38" t="s">
        <v>28</v>
      </c>
      <c r="H228" s="40">
        <f>H229</f>
        <v>2025.78</v>
      </c>
      <c r="I228" s="40">
        <f>I229</f>
        <v>2025.78</v>
      </c>
    </row>
    <row r="229" spans="1:9" s="46" customFormat="1">
      <c r="A229" s="41" t="s">
        <v>245</v>
      </c>
      <c r="B229" s="42" t="s">
        <v>109</v>
      </c>
      <c r="C229" s="43" t="s">
        <v>230</v>
      </c>
      <c r="D229" s="44" t="str">
        <f t="shared" si="24"/>
        <v>07</v>
      </c>
      <c r="E229" s="44" t="str">
        <f t="shared" si="25"/>
        <v>02</v>
      </c>
      <c r="F229" s="43" t="s">
        <v>258</v>
      </c>
      <c r="G229" s="43" t="s">
        <v>110</v>
      </c>
      <c r="H229" s="45">
        <v>2025.78</v>
      </c>
      <c r="I229" s="45">
        <v>2025.78</v>
      </c>
    </row>
    <row r="230" spans="1:9" s="30" customFormat="1" ht="14.25">
      <c r="A230" s="37" t="s">
        <v>245</v>
      </c>
      <c r="B230" s="32" t="s">
        <v>51</v>
      </c>
      <c r="C230" s="38" t="s">
        <v>230</v>
      </c>
      <c r="D230" s="39" t="str">
        <f t="shared" si="24"/>
        <v>07</v>
      </c>
      <c r="E230" s="39" t="str">
        <f t="shared" si="25"/>
        <v>02</v>
      </c>
      <c r="F230" s="38" t="s">
        <v>52</v>
      </c>
      <c r="G230" s="38" t="s">
        <v>28</v>
      </c>
      <c r="H230" s="40">
        <f>H231</f>
        <v>71878.460000000006</v>
      </c>
      <c r="I230" s="40">
        <f>I231</f>
        <v>71878.44</v>
      </c>
    </row>
    <row r="231" spans="1:9" s="30" customFormat="1" ht="48">
      <c r="A231" s="37" t="s">
        <v>245</v>
      </c>
      <c r="B231" s="32" t="s">
        <v>53</v>
      </c>
      <c r="C231" s="38" t="s">
        <v>230</v>
      </c>
      <c r="D231" s="39" t="str">
        <f t="shared" si="24"/>
        <v>07</v>
      </c>
      <c r="E231" s="39" t="str">
        <f t="shared" si="25"/>
        <v>02</v>
      </c>
      <c r="F231" s="38" t="s">
        <v>54</v>
      </c>
      <c r="G231" s="38" t="s">
        <v>28</v>
      </c>
      <c r="H231" s="40">
        <f>H232+H234</f>
        <v>71878.460000000006</v>
      </c>
      <c r="I231" s="40">
        <f>I232+I234</f>
        <v>71878.44</v>
      </c>
    </row>
    <row r="232" spans="1:9" s="30" customFormat="1" ht="84">
      <c r="A232" s="37" t="s">
        <v>245</v>
      </c>
      <c r="B232" s="32" t="s">
        <v>259</v>
      </c>
      <c r="C232" s="38" t="s">
        <v>230</v>
      </c>
      <c r="D232" s="39" t="str">
        <f t="shared" si="24"/>
        <v>07</v>
      </c>
      <c r="E232" s="39" t="str">
        <f t="shared" si="25"/>
        <v>02</v>
      </c>
      <c r="F232" s="38" t="s">
        <v>260</v>
      </c>
      <c r="G232" s="38" t="s">
        <v>28</v>
      </c>
      <c r="H232" s="40">
        <f>H233</f>
        <v>70576.02</v>
      </c>
      <c r="I232" s="40">
        <f>I233</f>
        <v>70576</v>
      </c>
    </row>
    <row r="233" spans="1:9" s="46" customFormat="1">
      <c r="A233" s="41" t="s">
        <v>245</v>
      </c>
      <c r="B233" s="42" t="s">
        <v>109</v>
      </c>
      <c r="C233" s="43" t="s">
        <v>230</v>
      </c>
      <c r="D233" s="44" t="str">
        <f t="shared" si="24"/>
        <v>07</v>
      </c>
      <c r="E233" s="44" t="str">
        <f t="shared" si="25"/>
        <v>02</v>
      </c>
      <c r="F233" s="43" t="s">
        <v>260</v>
      </c>
      <c r="G233" s="43" t="s">
        <v>110</v>
      </c>
      <c r="H233" s="45">
        <v>70576.02</v>
      </c>
      <c r="I233" s="45">
        <v>70576</v>
      </c>
    </row>
    <row r="234" spans="1:9" s="30" customFormat="1" ht="36">
      <c r="A234" s="37" t="s">
        <v>245</v>
      </c>
      <c r="B234" s="32" t="s">
        <v>231</v>
      </c>
      <c r="C234" s="38" t="s">
        <v>230</v>
      </c>
      <c r="D234" s="39" t="str">
        <f t="shared" si="24"/>
        <v>07</v>
      </c>
      <c r="E234" s="39" t="str">
        <f t="shared" si="25"/>
        <v>02</v>
      </c>
      <c r="F234" s="38" t="s">
        <v>232</v>
      </c>
      <c r="G234" s="38" t="s">
        <v>28</v>
      </c>
      <c r="H234" s="40">
        <f>H235</f>
        <v>1302.44</v>
      </c>
      <c r="I234" s="40">
        <f>I235</f>
        <v>1302.44</v>
      </c>
    </row>
    <row r="235" spans="1:9" s="46" customFormat="1">
      <c r="A235" s="41" t="s">
        <v>245</v>
      </c>
      <c r="B235" s="42" t="s">
        <v>109</v>
      </c>
      <c r="C235" s="43" t="s">
        <v>230</v>
      </c>
      <c r="D235" s="44" t="str">
        <f t="shared" si="24"/>
        <v>07</v>
      </c>
      <c r="E235" s="44" t="str">
        <f t="shared" si="25"/>
        <v>02</v>
      </c>
      <c r="F235" s="43" t="s">
        <v>232</v>
      </c>
      <c r="G235" s="43" t="s">
        <v>110</v>
      </c>
      <c r="H235" s="45">
        <v>1302.44</v>
      </c>
      <c r="I235" s="45">
        <v>1302.44</v>
      </c>
    </row>
    <row r="236" spans="1:9" s="30" customFormat="1" ht="14.25">
      <c r="A236" s="37" t="s">
        <v>261</v>
      </c>
      <c r="B236" s="32" t="s">
        <v>262</v>
      </c>
      <c r="C236" s="38" t="s">
        <v>230</v>
      </c>
      <c r="D236" s="39" t="str">
        <f t="shared" si="24"/>
        <v>07</v>
      </c>
      <c r="E236" s="39" t="str">
        <f t="shared" si="25"/>
        <v>07</v>
      </c>
      <c r="F236" s="38" t="s">
        <v>28</v>
      </c>
      <c r="G236" s="38" t="s">
        <v>28</v>
      </c>
      <c r="H236" s="40">
        <f t="shared" ref="H236:I238" si="30">H237</f>
        <v>1619.68</v>
      </c>
      <c r="I236" s="40">
        <f t="shared" si="30"/>
        <v>1616.14</v>
      </c>
    </row>
    <row r="237" spans="1:9" s="30" customFormat="1" ht="24">
      <c r="A237" s="37" t="s">
        <v>261</v>
      </c>
      <c r="B237" s="32" t="s">
        <v>263</v>
      </c>
      <c r="C237" s="38" t="s">
        <v>230</v>
      </c>
      <c r="D237" s="39" t="str">
        <f t="shared" si="24"/>
        <v>07</v>
      </c>
      <c r="E237" s="39" t="str">
        <f t="shared" si="25"/>
        <v>07</v>
      </c>
      <c r="F237" s="38" t="s">
        <v>264</v>
      </c>
      <c r="G237" s="38" t="s">
        <v>28</v>
      </c>
      <c r="H237" s="40">
        <f t="shared" si="30"/>
        <v>1619.68</v>
      </c>
      <c r="I237" s="40">
        <f t="shared" si="30"/>
        <v>1616.14</v>
      </c>
    </row>
    <row r="238" spans="1:9" s="30" customFormat="1" ht="14.25">
      <c r="A238" s="37" t="s">
        <v>261</v>
      </c>
      <c r="B238" s="32" t="s">
        <v>265</v>
      </c>
      <c r="C238" s="38" t="s">
        <v>230</v>
      </c>
      <c r="D238" s="39" t="str">
        <f t="shared" si="24"/>
        <v>07</v>
      </c>
      <c r="E238" s="39" t="str">
        <f t="shared" si="25"/>
        <v>07</v>
      </c>
      <c r="F238" s="38" t="s">
        <v>266</v>
      </c>
      <c r="G238" s="38" t="s">
        <v>28</v>
      </c>
      <c r="H238" s="40">
        <f t="shared" si="30"/>
        <v>1619.68</v>
      </c>
      <c r="I238" s="40">
        <f t="shared" si="30"/>
        <v>1616.14</v>
      </c>
    </row>
    <row r="239" spans="1:9" s="46" customFormat="1">
      <c r="A239" s="41" t="s">
        <v>261</v>
      </c>
      <c r="B239" s="42" t="s">
        <v>267</v>
      </c>
      <c r="C239" s="43" t="s">
        <v>230</v>
      </c>
      <c r="D239" s="44" t="str">
        <f t="shared" si="24"/>
        <v>07</v>
      </c>
      <c r="E239" s="44" t="str">
        <f t="shared" si="25"/>
        <v>07</v>
      </c>
      <c r="F239" s="43" t="s">
        <v>266</v>
      </c>
      <c r="G239" s="43" t="s">
        <v>268</v>
      </c>
      <c r="H239" s="45">
        <v>1619.68</v>
      </c>
      <c r="I239" s="45">
        <v>1616.14</v>
      </c>
    </row>
    <row r="240" spans="1:9" s="30" customFormat="1" ht="14.25">
      <c r="A240" s="37" t="s">
        <v>158</v>
      </c>
      <c r="B240" s="32" t="s">
        <v>159</v>
      </c>
      <c r="C240" s="38" t="s">
        <v>230</v>
      </c>
      <c r="D240" s="39" t="str">
        <f t="shared" si="24"/>
        <v>07</v>
      </c>
      <c r="E240" s="39" t="str">
        <f t="shared" si="25"/>
        <v>09</v>
      </c>
      <c r="F240" s="38" t="s">
        <v>28</v>
      </c>
      <c r="G240" s="38" t="s">
        <v>28</v>
      </c>
      <c r="H240" s="40">
        <f>H244+H254+H241+H250+H259</f>
        <v>12322.779999999999</v>
      </c>
      <c r="I240" s="40">
        <f>I244+I254+I241+I250+I259</f>
        <v>11601.86</v>
      </c>
    </row>
    <row r="241" spans="1:9" s="30" customFormat="1" ht="14.25">
      <c r="A241" s="37" t="s">
        <v>158</v>
      </c>
      <c r="B241" s="32" t="s">
        <v>184</v>
      </c>
      <c r="C241" s="38" t="s">
        <v>230</v>
      </c>
      <c r="D241" s="39" t="str">
        <f t="shared" si="24"/>
        <v>07</v>
      </c>
      <c r="E241" s="39" t="str">
        <f t="shared" si="25"/>
        <v>09</v>
      </c>
      <c r="F241" s="38" t="s">
        <v>185</v>
      </c>
      <c r="G241" s="38" t="s">
        <v>28</v>
      </c>
      <c r="H241" s="40">
        <f>H242</f>
        <v>10</v>
      </c>
      <c r="I241" s="40">
        <f>I242</f>
        <v>10</v>
      </c>
    </row>
    <row r="242" spans="1:9" s="30" customFormat="1" ht="36">
      <c r="A242" s="37" t="s">
        <v>158</v>
      </c>
      <c r="B242" s="32" t="s">
        <v>186</v>
      </c>
      <c r="C242" s="38" t="s">
        <v>230</v>
      </c>
      <c r="D242" s="39" t="str">
        <f t="shared" si="24"/>
        <v>07</v>
      </c>
      <c r="E242" s="39" t="str">
        <f t="shared" si="25"/>
        <v>09</v>
      </c>
      <c r="F242" s="38" t="s">
        <v>187</v>
      </c>
      <c r="G242" s="38" t="s">
        <v>28</v>
      </c>
      <c r="H242" s="40">
        <f>H243</f>
        <v>10</v>
      </c>
      <c r="I242" s="40">
        <f>I243</f>
        <v>10</v>
      </c>
    </row>
    <row r="243" spans="1:9" s="46" customFormat="1">
      <c r="A243" s="41" t="s">
        <v>158</v>
      </c>
      <c r="B243" s="42" t="s">
        <v>109</v>
      </c>
      <c r="C243" s="43" t="s">
        <v>230</v>
      </c>
      <c r="D243" s="44" t="str">
        <f t="shared" si="24"/>
        <v>07</v>
      </c>
      <c r="E243" s="44" t="str">
        <f t="shared" si="25"/>
        <v>09</v>
      </c>
      <c r="F243" s="43" t="s">
        <v>187</v>
      </c>
      <c r="G243" s="43" t="s">
        <v>110</v>
      </c>
      <c r="H243" s="45">
        <v>10</v>
      </c>
      <c r="I243" s="45">
        <v>10</v>
      </c>
    </row>
    <row r="244" spans="1:9" s="30" customFormat="1" ht="14.25">
      <c r="A244" s="37" t="s">
        <v>158</v>
      </c>
      <c r="B244" s="32" t="s">
        <v>269</v>
      </c>
      <c r="C244" s="38" t="s">
        <v>230</v>
      </c>
      <c r="D244" s="39" t="str">
        <f t="shared" si="24"/>
        <v>07</v>
      </c>
      <c r="E244" s="39" t="str">
        <f t="shared" si="25"/>
        <v>09</v>
      </c>
      <c r="F244" s="38" t="s">
        <v>270</v>
      </c>
      <c r="G244" s="38" t="s">
        <v>28</v>
      </c>
      <c r="H244" s="40">
        <f>H245</f>
        <v>149.6</v>
      </c>
      <c r="I244" s="40">
        <f>I245</f>
        <v>85.96</v>
      </c>
    </row>
    <row r="245" spans="1:9" s="30" customFormat="1" ht="14.25">
      <c r="A245" s="37" t="s">
        <v>158</v>
      </c>
      <c r="B245" s="32" t="s">
        <v>271</v>
      </c>
      <c r="C245" s="38" t="s">
        <v>230</v>
      </c>
      <c r="D245" s="39" t="str">
        <f t="shared" si="24"/>
        <v>07</v>
      </c>
      <c r="E245" s="39" t="str">
        <f t="shared" si="25"/>
        <v>09</v>
      </c>
      <c r="F245" s="38" t="s">
        <v>272</v>
      </c>
      <c r="G245" s="38" t="s">
        <v>28</v>
      </c>
      <c r="H245" s="40">
        <f>H246+H248</f>
        <v>149.6</v>
      </c>
      <c r="I245" s="40">
        <f>I246+I248</f>
        <v>85.96</v>
      </c>
    </row>
    <row r="246" spans="1:9" s="30" customFormat="1" ht="60">
      <c r="A246" s="37" t="s">
        <v>158</v>
      </c>
      <c r="B246" s="32" t="s">
        <v>273</v>
      </c>
      <c r="C246" s="38" t="s">
        <v>230</v>
      </c>
      <c r="D246" s="39" t="str">
        <f t="shared" si="24"/>
        <v>07</v>
      </c>
      <c r="E246" s="39" t="str">
        <f t="shared" si="25"/>
        <v>09</v>
      </c>
      <c r="F246" s="38" t="s">
        <v>274</v>
      </c>
      <c r="G246" s="38" t="s">
        <v>28</v>
      </c>
      <c r="H246" s="40">
        <f>H247</f>
        <v>81</v>
      </c>
      <c r="I246" s="40">
        <f>I247</f>
        <v>81</v>
      </c>
    </row>
    <row r="247" spans="1:9" s="46" customFormat="1">
      <c r="A247" s="41" t="s">
        <v>158</v>
      </c>
      <c r="B247" s="42" t="s">
        <v>267</v>
      </c>
      <c r="C247" s="43" t="s">
        <v>230</v>
      </c>
      <c r="D247" s="44" t="str">
        <f t="shared" si="24"/>
        <v>07</v>
      </c>
      <c r="E247" s="44" t="str">
        <f t="shared" si="25"/>
        <v>09</v>
      </c>
      <c r="F247" s="43" t="s">
        <v>274</v>
      </c>
      <c r="G247" s="43" t="s">
        <v>268</v>
      </c>
      <c r="H247" s="45">
        <v>81</v>
      </c>
      <c r="I247" s="45">
        <v>81</v>
      </c>
    </row>
    <row r="248" spans="1:9" s="30" customFormat="1" ht="24">
      <c r="A248" s="37" t="s">
        <v>158</v>
      </c>
      <c r="B248" s="32" t="s">
        <v>275</v>
      </c>
      <c r="C248" s="38" t="s">
        <v>230</v>
      </c>
      <c r="D248" s="39" t="str">
        <f t="shared" si="24"/>
        <v>07</v>
      </c>
      <c r="E248" s="39" t="str">
        <f t="shared" si="25"/>
        <v>09</v>
      </c>
      <c r="F248" s="38" t="s">
        <v>276</v>
      </c>
      <c r="G248" s="38" t="s">
        <v>28</v>
      </c>
      <c r="H248" s="40">
        <f>H249</f>
        <v>68.599999999999994</v>
      </c>
      <c r="I248" s="40">
        <f>I249</f>
        <v>4.96</v>
      </c>
    </row>
    <row r="249" spans="1:9" s="46" customFormat="1">
      <c r="A249" s="41" t="s">
        <v>158</v>
      </c>
      <c r="B249" s="42" t="s">
        <v>267</v>
      </c>
      <c r="C249" s="43" t="s">
        <v>230</v>
      </c>
      <c r="D249" s="44" t="str">
        <f t="shared" si="24"/>
        <v>07</v>
      </c>
      <c r="E249" s="44" t="str">
        <f t="shared" si="25"/>
        <v>09</v>
      </c>
      <c r="F249" s="43" t="s">
        <v>276</v>
      </c>
      <c r="G249" s="43" t="s">
        <v>268</v>
      </c>
      <c r="H249" s="45">
        <v>68.599999999999994</v>
      </c>
      <c r="I249" s="45">
        <v>4.96</v>
      </c>
    </row>
    <row r="250" spans="1:9" s="30" customFormat="1" ht="60">
      <c r="A250" s="37" t="s">
        <v>158</v>
      </c>
      <c r="B250" s="32" t="s">
        <v>277</v>
      </c>
      <c r="C250" s="38" t="s">
        <v>230</v>
      </c>
      <c r="D250" s="39" t="str">
        <f t="shared" si="24"/>
        <v>07</v>
      </c>
      <c r="E250" s="39" t="str">
        <f t="shared" si="25"/>
        <v>09</v>
      </c>
      <c r="F250" s="38" t="s">
        <v>278</v>
      </c>
      <c r="G250" s="38" t="s">
        <v>28</v>
      </c>
      <c r="H250" s="40">
        <f t="shared" ref="H250:I252" si="31">H251</f>
        <v>8503.81</v>
      </c>
      <c r="I250" s="40">
        <f t="shared" si="31"/>
        <v>8503.82</v>
      </c>
    </row>
    <row r="251" spans="1:9" s="30" customFormat="1" ht="24">
      <c r="A251" s="37" t="s">
        <v>158</v>
      </c>
      <c r="B251" s="32" t="s">
        <v>241</v>
      </c>
      <c r="C251" s="38" t="s">
        <v>230</v>
      </c>
      <c r="D251" s="39" t="str">
        <f t="shared" si="24"/>
        <v>07</v>
      </c>
      <c r="E251" s="39" t="str">
        <f t="shared" si="25"/>
        <v>09</v>
      </c>
      <c r="F251" s="38" t="s">
        <v>279</v>
      </c>
      <c r="G251" s="38" t="s">
        <v>28</v>
      </c>
      <c r="H251" s="40">
        <f t="shared" si="31"/>
        <v>8503.81</v>
      </c>
      <c r="I251" s="40">
        <f t="shared" si="31"/>
        <v>8503.82</v>
      </c>
    </row>
    <row r="252" spans="1:9" s="30" customFormat="1" ht="24">
      <c r="A252" s="37" t="s">
        <v>158</v>
      </c>
      <c r="B252" s="32" t="s">
        <v>243</v>
      </c>
      <c r="C252" s="38" t="s">
        <v>230</v>
      </c>
      <c r="D252" s="39" t="str">
        <f t="shared" si="24"/>
        <v>07</v>
      </c>
      <c r="E252" s="39" t="str">
        <f t="shared" si="25"/>
        <v>09</v>
      </c>
      <c r="F252" s="38" t="s">
        <v>280</v>
      </c>
      <c r="G252" s="38" t="s">
        <v>28</v>
      </c>
      <c r="H252" s="40">
        <f t="shared" si="31"/>
        <v>8503.81</v>
      </c>
      <c r="I252" s="40">
        <f t="shared" si="31"/>
        <v>8503.82</v>
      </c>
    </row>
    <row r="253" spans="1:9" s="46" customFormat="1">
      <c r="A253" s="41" t="s">
        <v>158</v>
      </c>
      <c r="B253" s="42" t="s">
        <v>109</v>
      </c>
      <c r="C253" s="43" t="s">
        <v>230</v>
      </c>
      <c r="D253" s="44" t="str">
        <f t="shared" si="24"/>
        <v>07</v>
      </c>
      <c r="E253" s="44" t="str">
        <f t="shared" si="25"/>
        <v>09</v>
      </c>
      <c r="F253" s="43" t="s">
        <v>280</v>
      </c>
      <c r="G253" s="43" t="s">
        <v>110</v>
      </c>
      <c r="H253" s="45">
        <v>8503.81</v>
      </c>
      <c r="I253" s="45">
        <v>8503.82</v>
      </c>
    </row>
    <row r="254" spans="1:9" s="30" customFormat="1" ht="14.25">
      <c r="A254" s="37" t="s">
        <v>158</v>
      </c>
      <c r="B254" s="32" t="s">
        <v>91</v>
      </c>
      <c r="C254" s="38" t="s">
        <v>230</v>
      </c>
      <c r="D254" s="39" t="str">
        <f t="shared" si="24"/>
        <v>07</v>
      </c>
      <c r="E254" s="39" t="str">
        <f t="shared" si="25"/>
        <v>09</v>
      </c>
      <c r="F254" s="38" t="s">
        <v>92</v>
      </c>
      <c r="G254" s="38" t="s">
        <v>28</v>
      </c>
      <c r="H254" s="40">
        <f>H255+H257</f>
        <v>3609.37</v>
      </c>
      <c r="I254" s="40">
        <f>I255+I257</f>
        <v>2952.08</v>
      </c>
    </row>
    <row r="255" spans="1:9" s="30" customFormat="1" ht="24">
      <c r="A255" s="37" t="s">
        <v>158</v>
      </c>
      <c r="B255" s="32" t="s">
        <v>281</v>
      </c>
      <c r="C255" s="38" t="s">
        <v>230</v>
      </c>
      <c r="D255" s="39" t="str">
        <f t="shared" si="24"/>
        <v>07</v>
      </c>
      <c r="E255" s="39" t="str">
        <f t="shared" si="25"/>
        <v>09</v>
      </c>
      <c r="F255" s="38" t="s">
        <v>282</v>
      </c>
      <c r="G255" s="38" t="s">
        <v>28</v>
      </c>
      <c r="H255" s="40">
        <f>H256</f>
        <v>510</v>
      </c>
      <c r="I255" s="40">
        <f>I256</f>
        <v>510</v>
      </c>
    </row>
    <row r="256" spans="1:9" s="46" customFormat="1">
      <c r="A256" s="41" t="s">
        <v>158</v>
      </c>
      <c r="B256" s="42" t="s">
        <v>283</v>
      </c>
      <c r="C256" s="43" t="s">
        <v>230</v>
      </c>
      <c r="D256" s="44" t="str">
        <f t="shared" si="24"/>
        <v>07</v>
      </c>
      <c r="E256" s="44" t="str">
        <f t="shared" si="25"/>
        <v>09</v>
      </c>
      <c r="F256" s="43" t="s">
        <v>282</v>
      </c>
      <c r="G256" s="43" t="s">
        <v>284</v>
      </c>
      <c r="H256" s="45">
        <v>510</v>
      </c>
      <c r="I256" s="45">
        <v>510</v>
      </c>
    </row>
    <row r="257" spans="1:9" s="30" customFormat="1" ht="24">
      <c r="A257" s="37" t="s">
        <v>158</v>
      </c>
      <c r="B257" s="32" t="s">
        <v>285</v>
      </c>
      <c r="C257" s="38" t="s">
        <v>230</v>
      </c>
      <c r="D257" s="39" t="str">
        <f t="shared" si="24"/>
        <v>07</v>
      </c>
      <c r="E257" s="39" t="str">
        <f t="shared" si="25"/>
        <v>09</v>
      </c>
      <c r="F257" s="38" t="s">
        <v>286</v>
      </c>
      <c r="G257" s="38" t="s">
        <v>28</v>
      </c>
      <c r="H257" s="40">
        <f>H258</f>
        <v>3099.37</v>
      </c>
      <c r="I257" s="40">
        <f>I258</f>
        <v>2442.08</v>
      </c>
    </row>
    <row r="258" spans="1:9" s="46" customFormat="1">
      <c r="A258" s="41" t="s">
        <v>158</v>
      </c>
      <c r="B258" s="42" t="s">
        <v>283</v>
      </c>
      <c r="C258" s="43" t="s">
        <v>230</v>
      </c>
      <c r="D258" s="44" t="str">
        <f t="shared" si="24"/>
        <v>07</v>
      </c>
      <c r="E258" s="44" t="str">
        <f t="shared" si="25"/>
        <v>09</v>
      </c>
      <c r="F258" s="43" t="s">
        <v>286</v>
      </c>
      <c r="G258" s="43" t="s">
        <v>284</v>
      </c>
      <c r="H258" s="45">
        <v>3099.37</v>
      </c>
      <c r="I258" s="45">
        <v>2442.08</v>
      </c>
    </row>
    <row r="259" spans="1:9" s="30" customFormat="1" ht="14.25">
      <c r="A259" s="37" t="s">
        <v>158</v>
      </c>
      <c r="B259" s="32" t="s">
        <v>287</v>
      </c>
      <c r="C259" s="38" t="s">
        <v>230</v>
      </c>
      <c r="D259" s="39" t="str">
        <f t="shared" si="24"/>
        <v>07</v>
      </c>
      <c r="E259" s="39" t="str">
        <f t="shared" si="25"/>
        <v>09</v>
      </c>
      <c r="F259" s="38" t="s">
        <v>288</v>
      </c>
      <c r="G259" s="38" t="s">
        <v>28</v>
      </c>
      <c r="H259" s="40">
        <f>H260</f>
        <v>50</v>
      </c>
      <c r="I259" s="40">
        <f>I260</f>
        <v>50</v>
      </c>
    </row>
    <row r="260" spans="1:9" s="46" customFormat="1">
      <c r="A260" s="41" t="s">
        <v>158</v>
      </c>
      <c r="B260" s="42" t="s">
        <v>109</v>
      </c>
      <c r="C260" s="43" t="s">
        <v>230</v>
      </c>
      <c r="D260" s="44" t="str">
        <f t="shared" si="24"/>
        <v>07</v>
      </c>
      <c r="E260" s="44" t="str">
        <f t="shared" si="25"/>
        <v>09</v>
      </c>
      <c r="F260" s="43" t="s">
        <v>288</v>
      </c>
      <c r="G260" s="43" t="s">
        <v>110</v>
      </c>
      <c r="H260" s="45">
        <v>50</v>
      </c>
      <c r="I260" s="45">
        <v>50</v>
      </c>
    </row>
    <row r="261" spans="1:9" s="30" customFormat="1" ht="14.25">
      <c r="A261" s="37" t="s">
        <v>160</v>
      </c>
      <c r="B261" s="32" t="s">
        <v>161</v>
      </c>
      <c r="C261" s="38" t="s">
        <v>230</v>
      </c>
      <c r="D261" s="39" t="str">
        <f t="shared" si="24"/>
        <v>09</v>
      </c>
      <c r="E261" s="39" t="s">
        <v>34</v>
      </c>
      <c r="F261" s="38" t="s">
        <v>28</v>
      </c>
      <c r="G261" s="38" t="s">
        <v>28</v>
      </c>
      <c r="H261" s="40">
        <f t="shared" ref="H261:I265" si="32">H262</f>
        <v>149.56</v>
      </c>
      <c r="I261" s="40">
        <f t="shared" si="32"/>
        <v>149.56</v>
      </c>
    </row>
    <row r="262" spans="1:9" s="30" customFormat="1" ht="24">
      <c r="A262" s="37" t="s">
        <v>170</v>
      </c>
      <c r="B262" s="32" t="s">
        <v>171</v>
      </c>
      <c r="C262" s="38" t="s">
        <v>230</v>
      </c>
      <c r="D262" s="39" t="str">
        <f t="shared" si="24"/>
        <v>09</v>
      </c>
      <c r="E262" s="39" t="str">
        <f t="shared" si="25"/>
        <v>10</v>
      </c>
      <c r="F262" s="38" t="s">
        <v>28</v>
      </c>
      <c r="G262" s="38" t="s">
        <v>28</v>
      </c>
      <c r="H262" s="40">
        <f t="shared" si="32"/>
        <v>149.56</v>
      </c>
      <c r="I262" s="40">
        <f t="shared" si="32"/>
        <v>149.56</v>
      </c>
    </row>
    <row r="263" spans="1:9" s="30" customFormat="1" ht="14.25">
      <c r="A263" s="37" t="s">
        <v>170</v>
      </c>
      <c r="B263" s="32" t="s">
        <v>51</v>
      </c>
      <c r="C263" s="38" t="s">
        <v>230</v>
      </c>
      <c r="D263" s="39" t="str">
        <f t="shared" si="24"/>
        <v>09</v>
      </c>
      <c r="E263" s="39" t="str">
        <f t="shared" si="25"/>
        <v>10</v>
      </c>
      <c r="F263" s="38" t="s">
        <v>52</v>
      </c>
      <c r="G263" s="38" t="s">
        <v>28</v>
      </c>
      <c r="H263" s="40">
        <f t="shared" si="32"/>
        <v>149.56</v>
      </c>
      <c r="I263" s="40">
        <f t="shared" si="32"/>
        <v>149.56</v>
      </c>
    </row>
    <row r="264" spans="1:9" s="30" customFormat="1" ht="48">
      <c r="A264" s="37" t="s">
        <v>170</v>
      </c>
      <c r="B264" s="32" t="s">
        <v>53</v>
      </c>
      <c r="C264" s="38" t="s">
        <v>230</v>
      </c>
      <c r="D264" s="39" t="str">
        <f t="shared" si="24"/>
        <v>09</v>
      </c>
      <c r="E264" s="39" t="str">
        <f t="shared" si="25"/>
        <v>10</v>
      </c>
      <c r="F264" s="38" t="s">
        <v>54</v>
      </c>
      <c r="G264" s="38" t="s">
        <v>28</v>
      </c>
      <c r="H264" s="40">
        <f t="shared" si="32"/>
        <v>149.56</v>
      </c>
      <c r="I264" s="40">
        <f t="shared" si="32"/>
        <v>149.56</v>
      </c>
    </row>
    <row r="265" spans="1:9" s="30" customFormat="1" ht="36">
      <c r="A265" s="37" t="s">
        <v>170</v>
      </c>
      <c r="B265" s="32" t="s">
        <v>231</v>
      </c>
      <c r="C265" s="38" t="s">
        <v>230</v>
      </c>
      <c r="D265" s="39" t="str">
        <f t="shared" si="24"/>
        <v>09</v>
      </c>
      <c r="E265" s="39" t="str">
        <f t="shared" si="25"/>
        <v>10</v>
      </c>
      <c r="F265" s="38" t="s">
        <v>232</v>
      </c>
      <c r="G265" s="38" t="s">
        <v>28</v>
      </c>
      <c r="H265" s="40">
        <f t="shared" si="32"/>
        <v>149.56</v>
      </c>
      <c r="I265" s="40">
        <f t="shared" si="32"/>
        <v>149.56</v>
      </c>
    </row>
    <row r="266" spans="1:9" s="46" customFormat="1">
      <c r="A266" s="41" t="s">
        <v>170</v>
      </c>
      <c r="B266" s="42" t="s">
        <v>134</v>
      </c>
      <c r="C266" s="43" t="s">
        <v>230</v>
      </c>
      <c r="D266" s="44" t="str">
        <f t="shared" si="24"/>
        <v>09</v>
      </c>
      <c r="E266" s="44" t="str">
        <f t="shared" si="25"/>
        <v>10</v>
      </c>
      <c r="F266" s="43" t="s">
        <v>232</v>
      </c>
      <c r="G266" s="43" t="s">
        <v>135</v>
      </c>
      <c r="H266" s="45">
        <v>149.56</v>
      </c>
      <c r="I266" s="45">
        <v>149.56</v>
      </c>
    </row>
    <row r="267" spans="1:9" s="30" customFormat="1" ht="14.25">
      <c r="A267" s="37" t="s">
        <v>172</v>
      </c>
      <c r="B267" s="32" t="s">
        <v>173</v>
      </c>
      <c r="C267" s="38" t="s">
        <v>230</v>
      </c>
      <c r="D267" s="39" t="str">
        <f t="shared" si="24"/>
        <v>10</v>
      </c>
      <c r="E267" s="39" t="s">
        <v>34</v>
      </c>
      <c r="F267" s="38" t="s">
        <v>28</v>
      </c>
      <c r="G267" s="38" t="s">
        <v>28</v>
      </c>
      <c r="H267" s="40">
        <f>H274+H268</f>
        <v>6225.7900000000009</v>
      </c>
      <c r="I267" s="40">
        <f>I274+I268</f>
        <v>5885.9600000000009</v>
      </c>
    </row>
    <row r="268" spans="1:9" s="30" customFormat="1" ht="14.25">
      <c r="A268" s="37" t="s">
        <v>182</v>
      </c>
      <c r="B268" s="32" t="s">
        <v>183</v>
      </c>
      <c r="C268" s="38" t="s">
        <v>230</v>
      </c>
      <c r="D268" s="39" t="str">
        <f t="shared" ref="D268:D331" si="33">IF(LEFT(A268, 2) &lt;&gt;"00", LEFT(A268, 2))</f>
        <v>10</v>
      </c>
      <c r="E268" s="39" t="str">
        <f t="shared" ref="E268:E331" si="34">IF(RIGHT(A268, 2)&lt;&gt;"00", RIGHT(A268, 2))</f>
        <v>03</v>
      </c>
      <c r="F268" s="38" t="s">
        <v>28</v>
      </c>
      <c r="G268" s="38" t="s">
        <v>28</v>
      </c>
      <c r="H268" s="40">
        <f t="shared" ref="H268:I270" si="35">H269</f>
        <v>1119.69</v>
      </c>
      <c r="I268" s="40">
        <f t="shared" si="35"/>
        <v>1119.69</v>
      </c>
    </row>
    <row r="269" spans="1:9" s="30" customFormat="1" ht="14.25">
      <c r="A269" s="37" t="s">
        <v>182</v>
      </c>
      <c r="B269" s="32" t="s">
        <v>51</v>
      </c>
      <c r="C269" s="38" t="s">
        <v>230</v>
      </c>
      <c r="D269" s="39" t="str">
        <f t="shared" si="33"/>
        <v>10</v>
      </c>
      <c r="E269" s="39" t="str">
        <f t="shared" si="34"/>
        <v>03</v>
      </c>
      <c r="F269" s="38" t="s">
        <v>52</v>
      </c>
      <c r="G269" s="38" t="s">
        <v>28</v>
      </c>
      <c r="H269" s="40">
        <f t="shared" si="35"/>
        <v>1119.69</v>
      </c>
      <c r="I269" s="40">
        <f t="shared" si="35"/>
        <v>1119.69</v>
      </c>
    </row>
    <row r="270" spans="1:9" s="30" customFormat="1" ht="48">
      <c r="A270" s="37" t="s">
        <v>182</v>
      </c>
      <c r="B270" s="32" t="s">
        <v>53</v>
      </c>
      <c r="C270" s="38" t="s">
        <v>230</v>
      </c>
      <c r="D270" s="39" t="str">
        <f t="shared" si="33"/>
        <v>10</v>
      </c>
      <c r="E270" s="39" t="str">
        <f t="shared" si="34"/>
        <v>03</v>
      </c>
      <c r="F270" s="38" t="s">
        <v>54</v>
      </c>
      <c r="G270" s="38" t="s">
        <v>28</v>
      </c>
      <c r="H270" s="40">
        <f t="shared" si="35"/>
        <v>1119.69</v>
      </c>
      <c r="I270" s="40">
        <f t="shared" si="35"/>
        <v>1119.69</v>
      </c>
    </row>
    <row r="271" spans="1:9" s="30" customFormat="1" ht="36">
      <c r="A271" s="37" t="s">
        <v>182</v>
      </c>
      <c r="B271" s="32" t="s">
        <v>231</v>
      </c>
      <c r="C271" s="38" t="s">
        <v>230</v>
      </c>
      <c r="D271" s="39" t="str">
        <f t="shared" si="33"/>
        <v>10</v>
      </c>
      <c r="E271" s="39" t="str">
        <f t="shared" si="34"/>
        <v>03</v>
      </c>
      <c r="F271" s="38" t="s">
        <v>232</v>
      </c>
      <c r="G271" s="38" t="s">
        <v>28</v>
      </c>
      <c r="H271" s="40">
        <f>H272+H273</f>
        <v>1119.69</v>
      </c>
      <c r="I271" s="40">
        <f>I272+I273</f>
        <v>1119.69</v>
      </c>
    </row>
    <row r="272" spans="1:9" s="46" customFormat="1">
      <c r="A272" s="41" t="s">
        <v>182</v>
      </c>
      <c r="B272" s="42" t="s">
        <v>180</v>
      </c>
      <c r="C272" s="43" t="s">
        <v>230</v>
      </c>
      <c r="D272" s="44" t="str">
        <f t="shared" si="33"/>
        <v>10</v>
      </c>
      <c r="E272" s="44" t="str">
        <f t="shared" si="34"/>
        <v>03</v>
      </c>
      <c r="F272" s="43" t="s">
        <v>232</v>
      </c>
      <c r="G272" s="43" t="s">
        <v>181</v>
      </c>
      <c r="H272" s="45">
        <v>525.97</v>
      </c>
      <c r="I272" s="45">
        <v>525.97</v>
      </c>
    </row>
    <row r="273" spans="1:9" s="46" customFormat="1">
      <c r="A273" s="41" t="s">
        <v>182</v>
      </c>
      <c r="B273" s="42" t="s">
        <v>134</v>
      </c>
      <c r="C273" s="43" t="s">
        <v>230</v>
      </c>
      <c r="D273" s="44" t="str">
        <f t="shared" si="33"/>
        <v>10</v>
      </c>
      <c r="E273" s="44" t="str">
        <f t="shared" si="34"/>
        <v>03</v>
      </c>
      <c r="F273" s="43" t="s">
        <v>232</v>
      </c>
      <c r="G273" s="43" t="s">
        <v>135</v>
      </c>
      <c r="H273" s="45">
        <v>593.72</v>
      </c>
      <c r="I273" s="45">
        <v>593.72</v>
      </c>
    </row>
    <row r="274" spans="1:9" s="30" customFormat="1" ht="14.25">
      <c r="A274" s="37" t="s">
        <v>289</v>
      </c>
      <c r="B274" s="32" t="s">
        <v>290</v>
      </c>
      <c r="C274" s="38" t="s">
        <v>230</v>
      </c>
      <c r="D274" s="39" t="str">
        <f t="shared" si="33"/>
        <v>10</v>
      </c>
      <c r="E274" s="39" t="str">
        <f t="shared" si="34"/>
        <v>04</v>
      </c>
      <c r="F274" s="38" t="s">
        <v>28</v>
      </c>
      <c r="G274" s="38" t="s">
        <v>28</v>
      </c>
      <c r="H274" s="40">
        <f>H275</f>
        <v>5106.1000000000004</v>
      </c>
      <c r="I274" s="40">
        <f>I275</f>
        <v>4766.2700000000004</v>
      </c>
    </row>
    <row r="275" spans="1:9" s="30" customFormat="1" ht="14.25">
      <c r="A275" s="37" t="s">
        <v>289</v>
      </c>
      <c r="B275" s="32" t="s">
        <v>255</v>
      </c>
      <c r="C275" s="38" t="s">
        <v>230</v>
      </c>
      <c r="D275" s="39" t="str">
        <f t="shared" si="33"/>
        <v>10</v>
      </c>
      <c r="E275" s="39" t="str">
        <f t="shared" si="34"/>
        <v>04</v>
      </c>
      <c r="F275" s="38" t="s">
        <v>256</v>
      </c>
      <c r="G275" s="38" t="s">
        <v>28</v>
      </c>
      <c r="H275" s="40">
        <f>H278+H276</f>
        <v>5106.1000000000004</v>
      </c>
      <c r="I275" s="40">
        <f>I278+I276</f>
        <v>4766.2700000000004</v>
      </c>
    </row>
    <row r="276" spans="1:9" s="30" customFormat="1" ht="60">
      <c r="A276" s="37" t="s">
        <v>289</v>
      </c>
      <c r="B276" s="32" t="s">
        <v>291</v>
      </c>
      <c r="C276" s="38" t="s">
        <v>230</v>
      </c>
      <c r="D276" s="39" t="str">
        <f t="shared" si="33"/>
        <v>10</v>
      </c>
      <c r="E276" s="39" t="str">
        <f t="shared" si="34"/>
        <v>04</v>
      </c>
      <c r="F276" s="38" t="s">
        <v>292</v>
      </c>
      <c r="G276" s="38" t="s">
        <v>28</v>
      </c>
      <c r="H276" s="40">
        <f>H277</f>
        <v>1168.0999999999999</v>
      </c>
      <c r="I276" s="40">
        <f>I277</f>
        <v>1168.0999999999999</v>
      </c>
    </row>
    <row r="277" spans="1:9" s="46" customFormat="1">
      <c r="A277" s="41" t="s">
        <v>289</v>
      </c>
      <c r="B277" s="42" t="s">
        <v>180</v>
      </c>
      <c r="C277" s="43" t="s">
        <v>230</v>
      </c>
      <c r="D277" s="44" t="str">
        <f t="shared" si="33"/>
        <v>10</v>
      </c>
      <c r="E277" s="44" t="str">
        <f t="shared" si="34"/>
        <v>04</v>
      </c>
      <c r="F277" s="43" t="s">
        <v>292</v>
      </c>
      <c r="G277" s="43" t="s">
        <v>181</v>
      </c>
      <c r="H277" s="45">
        <v>1168.0999999999999</v>
      </c>
      <c r="I277" s="45">
        <v>1168.0999999999999</v>
      </c>
    </row>
    <row r="278" spans="1:9" s="30" customFormat="1" ht="36">
      <c r="A278" s="37" t="s">
        <v>289</v>
      </c>
      <c r="B278" s="32" t="s">
        <v>293</v>
      </c>
      <c r="C278" s="38" t="s">
        <v>230</v>
      </c>
      <c r="D278" s="39" t="str">
        <f t="shared" si="33"/>
        <v>10</v>
      </c>
      <c r="E278" s="39" t="str">
        <f t="shared" si="34"/>
        <v>04</v>
      </c>
      <c r="F278" s="38" t="s">
        <v>294</v>
      </c>
      <c r="G278" s="38" t="s">
        <v>28</v>
      </c>
      <c r="H278" s="40">
        <f>H279+H282</f>
        <v>3938</v>
      </c>
      <c r="I278" s="40">
        <f>I279+I282</f>
        <v>3598.17</v>
      </c>
    </row>
    <row r="279" spans="1:9" s="30" customFormat="1" ht="14.25">
      <c r="A279" s="37" t="s">
        <v>289</v>
      </c>
      <c r="B279" s="32" t="s">
        <v>295</v>
      </c>
      <c r="C279" s="38" t="s">
        <v>230</v>
      </c>
      <c r="D279" s="39" t="str">
        <f t="shared" si="33"/>
        <v>10</v>
      </c>
      <c r="E279" s="39" t="str">
        <f t="shared" si="34"/>
        <v>04</v>
      </c>
      <c r="F279" s="38" t="s">
        <v>296</v>
      </c>
      <c r="G279" s="38" t="s">
        <v>28</v>
      </c>
      <c r="H279" s="40">
        <f>H280+H281</f>
        <v>464</v>
      </c>
      <c r="I279" s="40">
        <f>I280+I281</f>
        <v>463.99</v>
      </c>
    </row>
    <row r="280" spans="1:9" s="46" customFormat="1">
      <c r="A280" s="41" t="s">
        <v>289</v>
      </c>
      <c r="B280" s="42" t="s">
        <v>180</v>
      </c>
      <c r="C280" s="43" t="s">
        <v>230</v>
      </c>
      <c r="D280" s="44" t="str">
        <f t="shared" si="33"/>
        <v>10</v>
      </c>
      <c r="E280" s="44" t="str">
        <f t="shared" si="34"/>
        <v>04</v>
      </c>
      <c r="F280" s="43" t="s">
        <v>296</v>
      </c>
      <c r="G280" s="43" t="s">
        <v>181</v>
      </c>
      <c r="H280" s="45">
        <v>260.87</v>
      </c>
      <c r="I280" s="45">
        <v>260.86</v>
      </c>
    </row>
    <row r="281" spans="1:9" s="46" customFormat="1" ht="24.75">
      <c r="A281" s="41" t="s">
        <v>289</v>
      </c>
      <c r="B281" s="42" t="s">
        <v>43</v>
      </c>
      <c r="C281" s="43" t="s">
        <v>230</v>
      </c>
      <c r="D281" s="44" t="str">
        <f t="shared" si="33"/>
        <v>10</v>
      </c>
      <c r="E281" s="44" t="str">
        <f t="shared" si="34"/>
        <v>04</v>
      </c>
      <c r="F281" s="43" t="s">
        <v>296</v>
      </c>
      <c r="G281" s="43" t="s">
        <v>44</v>
      </c>
      <c r="H281" s="45">
        <v>203.13</v>
      </c>
      <c r="I281" s="45">
        <v>203.13</v>
      </c>
    </row>
    <row r="282" spans="1:9" s="30" customFormat="1" ht="24">
      <c r="A282" s="37" t="s">
        <v>289</v>
      </c>
      <c r="B282" s="32" t="s">
        <v>297</v>
      </c>
      <c r="C282" s="38" t="s">
        <v>230</v>
      </c>
      <c r="D282" s="39" t="str">
        <f t="shared" si="33"/>
        <v>10</v>
      </c>
      <c r="E282" s="39" t="str">
        <f t="shared" si="34"/>
        <v>04</v>
      </c>
      <c r="F282" s="38" t="s">
        <v>298</v>
      </c>
      <c r="G282" s="38" t="s">
        <v>28</v>
      </c>
      <c r="H282" s="40">
        <f>H283</f>
        <v>3474</v>
      </c>
      <c r="I282" s="40">
        <f>I283</f>
        <v>3134.18</v>
      </c>
    </row>
    <row r="283" spans="1:9" s="46" customFormat="1">
      <c r="A283" s="41" t="s">
        <v>289</v>
      </c>
      <c r="B283" s="42" t="s">
        <v>180</v>
      </c>
      <c r="C283" s="43" t="s">
        <v>230</v>
      </c>
      <c r="D283" s="44" t="str">
        <f t="shared" si="33"/>
        <v>10</v>
      </c>
      <c r="E283" s="44" t="str">
        <f t="shared" si="34"/>
        <v>04</v>
      </c>
      <c r="F283" s="43" t="s">
        <v>298</v>
      </c>
      <c r="G283" s="43" t="s">
        <v>181</v>
      </c>
      <c r="H283" s="45">
        <v>3474</v>
      </c>
      <c r="I283" s="45">
        <v>3134.18</v>
      </c>
    </row>
    <row r="284" spans="1:9" s="30" customFormat="1" ht="24">
      <c r="A284" s="37" t="s">
        <v>28</v>
      </c>
      <c r="B284" s="32" t="s">
        <v>299</v>
      </c>
      <c r="C284" s="38" t="s">
        <v>300</v>
      </c>
      <c r="D284" s="39" t="str">
        <f t="shared" si="33"/>
        <v/>
      </c>
      <c r="E284" s="39" t="str">
        <f t="shared" si="34"/>
        <v/>
      </c>
      <c r="F284" s="38" t="s">
        <v>28</v>
      </c>
      <c r="G284" s="38" t="s">
        <v>28</v>
      </c>
      <c r="H284" s="40">
        <f>H285</f>
        <v>18837.759999999998</v>
      </c>
      <c r="I284" s="40">
        <f>I285</f>
        <v>18767.199999999997</v>
      </c>
    </row>
    <row r="285" spans="1:9" s="30" customFormat="1" ht="14.25">
      <c r="A285" s="37" t="s">
        <v>160</v>
      </c>
      <c r="B285" s="32" t="s">
        <v>161</v>
      </c>
      <c r="C285" s="38" t="s">
        <v>300</v>
      </c>
      <c r="D285" s="39" t="str">
        <f t="shared" si="33"/>
        <v>09</v>
      </c>
      <c r="E285" s="39" t="s">
        <v>34</v>
      </c>
      <c r="F285" s="38" t="s">
        <v>28</v>
      </c>
      <c r="G285" s="38" t="s">
        <v>28</v>
      </c>
      <c r="H285" s="40">
        <f>H291+H316+H286+H311</f>
        <v>18837.759999999998</v>
      </c>
      <c r="I285" s="40">
        <f>I291+I316+I286+I311</f>
        <v>18767.199999999997</v>
      </c>
    </row>
    <row r="286" spans="1:9" s="30" customFormat="1" ht="14.25">
      <c r="A286" s="37" t="s">
        <v>301</v>
      </c>
      <c r="B286" s="32" t="s">
        <v>302</v>
      </c>
      <c r="C286" s="38" t="s">
        <v>300</v>
      </c>
      <c r="D286" s="39" t="str">
        <f t="shared" si="33"/>
        <v>09</v>
      </c>
      <c r="E286" s="39" t="str">
        <f t="shared" si="34"/>
        <v>01</v>
      </c>
      <c r="F286" s="38" t="s">
        <v>28</v>
      </c>
      <c r="G286" s="38" t="s">
        <v>28</v>
      </c>
      <c r="H286" s="40">
        <f t="shared" ref="H286:I289" si="36">H287</f>
        <v>4638.6499999999996</v>
      </c>
      <c r="I286" s="40">
        <f t="shared" si="36"/>
        <v>4638.6000000000004</v>
      </c>
    </row>
    <row r="287" spans="1:9" s="30" customFormat="1" ht="24">
      <c r="A287" s="37" t="s">
        <v>301</v>
      </c>
      <c r="B287" s="32" t="s">
        <v>303</v>
      </c>
      <c r="C287" s="38" t="s">
        <v>300</v>
      </c>
      <c r="D287" s="39" t="str">
        <f t="shared" si="33"/>
        <v>09</v>
      </c>
      <c r="E287" s="39" t="str">
        <f t="shared" si="34"/>
        <v>01</v>
      </c>
      <c r="F287" s="38" t="s">
        <v>304</v>
      </c>
      <c r="G287" s="38" t="s">
        <v>28</v>
      </c>
      <c r="H287" s="40">
        <f t="shared" si="36"/>
        <v>4638.6499999999996</v>
      </c>
      <c r="I287" s="40">
        <f t="shared" si="36"/>
        <v>4638.6000000000004</v>
      </c>
    </row>
    <row r="288" spans="1:9" s="30" customFormat="1" ht="24">
      <c r="A288" s="37" t="s">
        <v>301</v>
      </c>
      <c r="B288" s="32" t="s">
        <v>241</v>
      </c>
      <c r="C288" s="38" t="s">
        <v>300</v>
      </c>
      <c r="D288" s="39" t="str">
        <f t="shared" si="33"/>
        <v>09</v>
      </c>
      <c r="E288" s="39" t="str">
        <f t="shared" si="34"/>
        <v>01</v>
      </c>
      <c r="F288" s="38" t="s">
        <v>305</v>
      </c>
      <c r="G288" s="38" t="s">
        <v>28</v>
      </c>
      <c r="H288" s="40">
        <f t="shared" si="36"/>
        <v>4638.6499999999996</v>
      </c>
      <c r="I288" s="40">
        <f t="shared" si="36"/>
        <v>4638.6000000000004</v>
      </c>
    </row>
    <row r="289" spans="1:9" s="30" customFormat="1" ht="24">
      <c r="A289" s="37" t="s">
        <v>301</v>
      </c>
      <c r="B289" s="32" t="s">
        <v>243</v>
      </c>
      <c r="C289" s="38" t="s">
        <v>300</v>
      </c>
      <c r="D289" s="39" t="str">
        <f t="shared" si="33"/>
        <v>09</v>
      </c>
      <c r="E289" s="39" t="str">
        <f t="shared" si="34"/>
        <v>01</v>
      </c>
      <c r="F289" s="38" t="s">
        <v>306</v>
      </c>
      <c r="G289" s="38" t="s">
        <v>28</v>
      </c>
      <c r="H289" s="40">
        <f t="shared" si="36"/>
        <v>4638.6499999999996</v>
      </c>
      <c r="I289" s="40">
        <f t="shared" si="36"/>
        <v>4638.6000000000004</v>
      </c>
    </row>
    <row r="290" spans="1:9" s="46" customFormat="1">
      <c r="A290" s="41" t="s">
        <v>301</v>
      </c>
      <c r="B290" s="42" t="s">
        <v>109</v>
      </c>
      <c r="C290" s="43" t="s">
        <v>300</v>
      </c>
      <c r="D290" s="44" t="str">
        <f t="shared" si="33"/>
        <v>09</v>
      </c>
      <c r="E290" s="44" t="str">
        <f t="shared" si="34"/>
        <v>01</v>
      </c>
      <c r="F290" s="43" t="s">
        <v>306</v>
      </c>
      <c r="G290" s="43" t="s">
        <v>110</v>
      </c>
      <c r="H290" s="45">
        <v>4638.6499999999996</v>
      </c>
      <c r="I290" s="45">
        <v>4638.6000000000004</v>
      </c>
    </row>
    <row r="291" spans="1:9" s="30" customFormat="1" ht="14.25">
      <c r="A291" s="37" t="s">
        <v>307</v>
      </c>
      <c r="B291" s="32" t="s">
        <v>308</v>
      </c>
      <c r="C291" s="38" t="s">
        <v>300</v>
      </c>
      <c r="D291" s="39" t="str">
        <f t="shared" si="33"/>
        <v>09</v>
      </c>
      <c r="E291" s="39" t="str">
        <f t="shared" si="34"/>
        <v>02</v>
      </c>
      <c r="F291" s="38" t="s">
        <v>28</v>
      </c>
      <c r="G291" s="38" t="s">
        <v>28</v>
      </c>
      <c r="H291" s="40">
        <f>H292+H296+H300+H304+H307</f>
        <v>11417.449999999999</v>
      </c>
      <c r="I291" s="40">
        <f>I292+I296+I300+I304+I307</f>
        <v>11350.619999999999</v>
      </c>
    </row>
    <row r="292" spans="1:9" s="30" customFormat="1" ht="24">
      <c r="A292" s="37" t="s">
        <v>307</v>
      </c>
      <c r="B292" s="32" t="s">
        <v>303</v>
      </c>
      <c r="C292" s="38" t="s">
        <v>300</v>
      </c>
      <c r="D292" s="39" t="str">
        <f t="shared" si="33"/>
        <v>09</v>
      </c>
      <c r="E292" s="39" t="str">
        <f t="shared" si="34"/>
        <v>02</v>
      </c>
      <c r="F292" s="38" t="s">
        <v>304</v>
      </c>
      <c r="G292" s="38" t="s">
        <v>28</v>
      </c>
      <c r="H292" s="40">
        <f t="shared" ref="H292:I294" si="37">H293</f>
        <v>5070.66</v>
      </c>
      <c r="I292" s="40">
        <f t="shared" si="37"/>
        <v>5070.66</v>
      </c>
    </row>
    <row r="293" spans="1:9" s="30" customFormat="1" ht="24">
      <c r="A293" s="37" t="s">
        <v>307</v>
      </c>
      <c r="B293" s="32" t="s">
        <v>241</v>
      </c>
      <c r="C293" s="38" t="s">
        <v>300</v>
      </c>
      <c r="D293" s="39" t="str">
        <f t="shared" si="33"/>
        <v>09</v>
      </c>
      <c r="E293" s="39" t="str">
        <f t="shared" si="34"/>
        <v>02</v>
      </c>
      <c r="F293" s="38" t="s">
        <v>305</v>
      </c>
      <c r="G293" s="38" t="s">
        <v>28</v>
      </c>
      <c r="H293" s="40">
        <f t="shared" si="37"/>
        <v>5070.66</v>
      </c>
      <c r="I293" s="40">
        <f t="shared" si="37"/>
        <v>5070.66</v>
      </c>
    </row>
    <row r="294" spans="1:9" s="30" customFormat="1" ht="24">
      <c r="A294" s="37" t="s">
        <v>307</v>
      </c>
      <c r="B294" s="32" t="s">
        <v>243</v>
      </c>
      <c r="C294" s="38" t="s">
        <v>300</v>
      </c>
      <c r="D294" s="39" t="str">
        <f t="shared" si="33"/>
        <v>09</v>
      </c>
      <c r="E294" s="39" t="str">
        <f t="shared" si="34"/>
        <v>02</v>
      </c>
      <c r="F294" s="38" t="s">
        <v>306</v>
      </c>
      <c r="G294" s="38" t="s">
        <v>28</v>
      </c>
      <c r="H294" s="40">
        <f t="shared" si="37"/>
        <v>5070.66</v>
      </c>
      <c r="I294" s="40">
        <f t="shared" si="37"/>
        <v>5070.66</v>
      </c>
    </row>
    <row r="295" spans="1:9" s="46" customFormat="1">
      <c r="A295" s="41" t="s">
        <v>307</v>
      </c>
      <c r="B295" s="42" t="s">
        <v>109</v>
      </c>
      <c r="C295" s="43" t="s">
        <v>300</v>
      </c>
      <c r="D295" s="44" t="str">
        <f t="shared" si="33"/>
        <v>09</v>
      </c>
      <c r="E295" s="44" t="str">
        <f t="shared" si="34"/>
        <v>02</v>
      </c>
      <c r="F295" s="43" t="s">
        <v>306</v>
      </c>
      <c r="G295" s="43" t="s">
        <v>110</v>
      </c>
      <c r="H295" s="45">
        <v>5070.66</v>
      </c>
      <c r="I295" s="45">
        <v>5070.66</v>
      </c>
    </row>
    <row r="296" spans="1:9" s="30" customFormat="1" ht="24">
      <c r="A296" s="37" t="s">
        <v>307</v>
      </c>
      <c r="B296" s="32" t="s">
        <v>309</v>
      </c>
      <c r="C296" s="38" t="s">
        <v>300</v>
      </c>
      <c r="D296" s="39" t="str">
        <f t="shared" si="33"/>
        <v>09</v>
      </c>
      <c r="E296" s="39" t="str">
        <f t="shared" si="34"/>
        <v>02</v>
      </c>
      <c r="F296" s="38" t="s">
        <v>310</v>
      </c>
      <c r="G296" s="38" t="s">
        <v>28</v>
      </c>
      <c r="H296" s="40">
        <f t="shared" ref="H296:I298" si="38">H297</f>
        <v>1298.3499999999999</v>
      </c>
      <c r="I296" s="40">
        <f t="shared" si="38"/>
        <v>1298.3499999999999</v>
      </c>
    </row>
    <row r="297" spans="1:9" s="30" customFormat="1" ht="24">
      <c r="A297" s="37" t="s">
        <v>307</v>
      </c>
      <c r="B297" s="32" t="s">
        <v>241</v>
      </c>
      <c r="C297" s="38" t="s">
        <v>300</v>
      </c>
      <c r="D297" s="39" t="str">
        <f t="shared" si="33"/>
        <v>09</v>
      </c>
      <c r="E297" s="39" t="str">
        <f t="shared" si="34"/>
        <v>02</v>
      </c>
      <c r="F297" s="38" t="s">
        <v>311</v>
      </c>
      <c r="G297" s="38" t="s">
        <v>28</v>
      </c>
      <c r="H297" s="40">
        <f t="shared" si="38"/>
        <v>1298.3499999999999</v>
      </c>
      <c r="I297" s="40">
        <f t="shared" si="38"/>
        <v>1298.3499999999999</v>
      </c>
    </row>
    <row r="298" spans="1:9" s="30" customFormat="1" ht="24">
      <c r="A298" s="37" t="s">
        <v>307</v>
      </c>
      <c r="B298" s="32" t="s">
        <v>243</v>
      </c>
      <c r="C298" s="38" t="s">
        <v>300</v>
      </c>
      <c r="D298" s="39" t="str">
        <f t="shared" si="33"/>
        <v>09</v>
      </c>
      <c r="E298" s="39" t="str">
        <f t="shared" si="34"/>
        <v>02</v>
      </c>
      <c r="F298" s="38" t="s">
        <v>312</v>
      </c>
      <c r="G298" s="38" t="s">
        <v>28</v>
      </c>
      <c r="H298" s="40">
        <f t="shared" si="38"/>
        <v>1298.3499999999999</v>
      </c>
      <c r="I298" s="40">
        <f t="shared" si="38"/>
        <v>1298.3499999999999</v>
      </c>
    </row>
    <row r="299" spans="1:9" s="46" customFormat="1">
      <c r="A299" s="41" t="s">
        <v>307</v>
      </c>
      <c r="B299" s="42" t="s">
        <v>109</v>
      </c>
      <c r="C299" s="43" t="s">
        <v>300</v>
      </c>
      <c r="D299" s="44" t="str">
        <f t="shared" si="33"/>
        <v>09</v>
      </c>
      <c r="E299" s="44" t="str">
        <f t="shared" si="34"/>
        <v>02</v>
      </c>
      <c r="F299" s="43" t="s">
        <v>312</v>
      </c>
      <c r="G299" s="43" t="s">
        <v>110</v>
      </c>
      <c r="H299" s="45">
        <v>1298.3499999999999</v>
      </c>
      <c r="I299" s="45">
        <v>1298.3499999999999</v>
      </c>
    </row>
    <row r="300" spans="1:9" s="30" customFormat="1" ht="14.25">
      <c r="A300" s="37" t="s">
        <v>307</v>
      </c>
      <c r="B300" s="32" t="s">
        <v>313</v>
      </c>
      <c r="C300" s="38" t="s">
        <v>300</v>
      </c>
      <c r="D300" s="39" t="str">
        <f t="shared" si="33"/>
        <v>09</v>
      </c>
      <c r="E300" s="39" t="str">
        <f t="shared" si="34"/>
        <v>02</v>
      </c>
      <c r="F300" s="38" t="s">
        <v>314</v>
      </c>
      <c r="G300" s="38" t="s">
        <v>28</v>
      </c>
      <c r="H300" s="40">
        <f t="shared" ref="H300:I302" si="39">H301</f>
        <v>3964.95</v>
      </c>
      <c r="I300" s="40">
        <f t="shared" si="39"/>
        <v>3964.95</v>
      </c>
    </row>
    <row r="301" spans="1:9" s="30" customFormat="1" ht="24">
      <c r="A301" s="37" t="s">
        <v>307</v>
      </c>
      <c r="B301" s="32" t="s">
        <v>241</v>
      </c>
      <c r="C301" s="38" t="s">
        <v>300</v>
      </c>
      <c r="D301" s="39" t="str">
        <f t="shared" si="33"/>
        <v>09</v>
      </c>
      <c r="E301" s="39" t="str">
        <f t="shared" si="34"/>
        <v>02</v>
      </c>
      <c r="F301" s="38" t="s">
        <v>315</v>
      </c>
      <c r="G301" s="38" t="s">
        <v>28</v>
      </c>
      <c r="H301" s="40">
        <f t="shared" si="39"/>
        <v>3964.95</v>
      </c>
      <c r="I301" s="40">
        <f t="shared" si="39"/>
        <v>3964.95</v>
      </c>
    </row>
    <row r="302" spans="1:9" s="30" customFormat="1" ht="24">
      <c r="A302" s="37" t="s">
        <v>307</v>
      </c>
      <c r="B302" s="32" t="s">
        <v>243</v>
      </c>
      <c r="C302" s="38" t="s">
        <v>300</v>
      </c>
      <c r="D302" s="39" t="str">
        <f t="shared" si="33"/>
        <v>09</v>
      </c>
      <c r="E302" s="39" t="str">
        <f t="shared" si="34"/>
        <v>02</v>
      </c>
      <c r="F302" s="38" t="s">
        <v>316</v>
      </c>
      <c r="G302" s="38" t="s">
        <v>28</v>
      </c>
      <c r="H302" s="40">
        <f t="shared" si="39"/>
        <v>3964.95</v>
      </c>
      <c r="I302" s="40">
        <f t="shared" si="39"/>
        <v>3964.95</v>
      </c>
    </row>
    <row r="303" spans="1:9" s="46" customFormat="1">
      <c r="A303" s="41" t="s">
        <v>307</v>
      </c>
      <c r="B303" s="42" t="s">
        <v>109</v>
      </c>
      <c r="C303" s="43" t="s">
        <v>300</v>
      </c>
      <c r="D303" s="44" t="str">
        <f t="shared" si="33"/>
        <v>09</v>
      </c>
      <c r="E303" s="44" t="str">
        <f t="shared" si="34"/>
        <v>02</v>
      </c>
      <c r="F303" s="43" t="s">
        <v>316</v>
      </c>
      <c r="G303" s="43" t="s">
        <v>110</v>
      </c>
      <c r="H303" s="45">
        <v>3964.95</v>
      </c>
      <c r="I303" s="45">
        <v>3964.95</v>
      </c>
    </row>
    <row r="304" spans="1:9" s="30" customFormat="1" ht="14.25">
      <c r="A304" s="37" t="s">
        <v>307</v>
      </c>
      <c r="B304" s="32" t="s">
        <v>255</v>
      </c>
      <c r="C304" s="38" t="s">
        <v>300</v>
      </c>
      <c r="D304" s="39" t="str">
        <f t="shared" si="33"/>
        <v>09</v>
      </c>
      <c r="E304" s="39" t="str">
        <f t="shared" si="34"/>
        <v>02</v>
      </c>
      <c r="F304" s="38" t="s">
        <v>256</v>
      </c>
      <c r="G304" s="38" t="s">
        <v>28</v>
      </c>
      <c r="H304" s="40">
        <f>H305</f>
        <v>1064.49</v>
      </c>
      <c r="I304" s="40">
        <f>I305</f>
        <v>997.66</v>
      </c>
    </row>
    <row r="305" spans="1:9" s="30" customFormat="1" ht="48">
      <c r="A305" s="37" t="s">
        <v>307</v>
      </c>
      <c r="B305" s="32" t="s">
        <v>317</v>
      </c>
      <c r="C305" s="38" t="s">
        <v>300</v>
      </c>
      <c r="D305" s="39" t="str">
        <f t="shared" si="33"/>
        <v>09</v>
      </c>
      <c r="E305" s="39" t="str">
        <f t="shared" si="34"/>
        <v>02</v>
      </c>
      <c r="F305" s="38" t="s">
        <v>318</v>
      </c>
      <c r="G305" s="38" t="s">
        <v>28</v>
      </c>
      <c r="H305" s="40">
        <f>H306</f>
        <v>1064.49</v>
      </c>
      <c r="I305" s="40">
        <f>I306</f>
        <v>997.66</v>
      </c>
    </row>
    <row r="306" spans="1:9" s="46" customFormat="1">
      <c r="A306" s="41" t="s">
        <v>307</v>
      </c>
      <c r="B306" s="42" t="s">
        <v>109</v>
      </c>
      <c r="C306" s="43" t="s">
        <v>300</v>
      </c>
      <c r="D306" s="44" t="str">
        <f t="shared" si="33"/>
        <v>09</v>
      </c>
      <c r="E306" s="44" t="str">
        <f t="shared" si="34"/>
        <v>02</v>
      </c>
      <c r="F306" s="43" t="s">
        <v>318</v>
      </c>
      <c r="G306" s="43" t="s">
        <v>110</v>
      </c>
      <c r="H306" s="45">
        <v>1064.49</v>
      </c>
      <c r="I306" s="45">
        <v>997.66</v>
      </c>
    </row>
    <row r="307" spans="1:9" s="30" customFormat="1" ht="14.25">
      <c r="A307" s="37" t="s">
        <v>307</v>
      </c>
      <c r="B307" s="32" t="s">
        <v>51</v>
      </c>
      <c r="C307" s="38" t="s">
        <v>300</v>
      </c>
      <c r="D307" s="39" t="str">
        <f t="shared" si="33"/>
        <v>09</v>
      </c>
      <c r="E307" s="39" t="str">
        <f t="shared" si="34"/>
        <v>02</v>
      </c>
      <c r="F307" s="38" t="s">
        <v>52</v>
      </c>
      <c r="G307" s="38" t="s">
        <v>28</v>
      </c>
      <c r="H307" s="40">
        <f t="shared" ref="H307:I309" si="40">H308</f>
        <v>19</v>
      </c>
      <c r="I307" s="40">
        <f t="shared" si="40"/>
        <v>19</v>
      </c>
    </row>
    <row r="308" spans="1:9" s="30" customFormat="1" ht="48">
      <c r="A308" s="37" t="s">
        <v>307</v>
      </c>
      <c r="B308" s="32" t="s">
        <v>53</v>
      </c>
      <c r="C308" s="38" t="s">
        <v>300</v>
      </c>
      <c r="D308" s="39" t="str">
        <f t="shared" si="33"/>
        <v>09</v>
      </c>
      <c r="E308" s="39" t="str">
        <f t="shared" si="34"/>
        <v>02</v>
      </c>
      <c r="F308" s="38" t="s">
        <v>54</v>
      </c>
      <c r="G308" s="38" t="s">
        <v>28</v>
      </c>
      <c r="H308" s="40">
        <f t="shared" si="40"/>
        <v>19</v>
      </c>
      <c r="I308" s="40">
        <f t="shared" si="40"/>
        <v>19</v>
      </c>
    </row>
    <row r="309" spans="1:9" s="30" customFormat="1" ht="60">
      <c r="A309" s="37" t="s">
        <v>307</v>
      </c>
      <c r="B309" s="32" t="s">
        <v>208</v>
      </c>
      <c r="C309" s="38" t="s">
        <v>300</v>
      </c>
      <c r="D309" s="39" t="str">
        <f t="shared" si="33"/>
        <v>09</v>
      </c>
      <c r="E309" s="39" t="str">
        <f t="shared" si="34"/>
        <v>02</v>
      </c>
      <c r="F309" s="38" t="s">
        <v>209</v>
      </c>
      <c r="G309" s="38" t="s">
        <v>28</v>
      </c>
      <c r="H309" s="40">
        <f t="shared" si="40"/>
        <v>19</v>
      </c>
      <c r="I309" s="40">
        <f t="shared" si="40"/>
        <v>19</v>
      </c>
    </row>
    <row r="310" spans="1:9" s="46" customFormat="1">
      <c r="A310" s="41" t="s">
        <v>307</v>
      </c>
      <c r="B310" s="42" t="s">
        <v>109</v>
      </c>
      <c r="C310" s="43" t="s">
        <v>300</v>
      </c>
      <c r="D310" s="44" t="str">
        <f t="shared" si="33"/>
        <v>09</v>
      </c>
      <c r="E310" s="44" t="str">
        <f t="shared" si="34"/>
        <v>02</v>
      </c>
      <c r="F310" s="43" t="s">
        <v>209</v>
      </c>
      <c r="G310" s="43" t="s">
        <v>110</v>
      </c>
      <c r="H310" s="45">
        <v>19</v>
      </c>
      <c r="I310" s="45">
        <v>19</v>
      </c>
    </row>
    <row r="311" spans="1:9" s="30" customFormat="1" ht="24">
      <c r="A311" s="37" t="s">
        <v>319</v>
      </c>
      <c r="B311" s="32" t="s">
        <v>320</v>
      </c>
      <c r="C311" s="38" t="s">
        <v>300</v>
      </c>
      <c r="D311" s="39" t="str">
        <f t="shared" si="33"/>
        <v>09</v>
      </c>
      <c r="E311" s="39" t="str">
        <f t="shared" si="34"/>
        <v>03</v>
      </c>
      <c r="F311" s="38" t="s">
        <v>28</v>
      </c>
      <c r="G311" s="38" t="s">
        <v>28</v>
      </c>
      <c r="H311" s="40">
        <f t="shared" ref="H311:I314" si="41">H312</f>
        <v>22.51</v>
      </c>
      <c r="I311" s="40">
        <f t="shared" si="41"/>
        <v>22.5</v>
      </c>
    </row>
    <row r="312" spans="1:9" s="30" customFormat="1" ht="24">
      <c r="A312" s="37" t="s">
        <v>319</v>
      </c>
      <c r="B312" s="32" t="s">
        <v>303</v>
      </c>
      <c r="C312" s="38" t="s">
        <v>300</v>
      </c>
      <c r="D312" s="39" t="str">
        <f t="shared" si="33"/>
        <v>09</v>
      </c>
      <c r="E312" s="39" t="str">
        <f t="shared" si="34"/>
        <v>03</v>
      </c>
      <c r="F312" s="38" t="s">
        <v>304</v>
      </c>
      <c r="G312" s="38" t="s">
        <v>28</v>
      </c>
      <c r="H312" s="40">
        <f t="shared" si="41"/>
        <v>22.51</v>
      </c>
      <c r="I312" s="40">
        <f t="shared" si="41"/>
        <v>22.5</v>
      </c>
    </row>
    <row r="313" spans="1:9" s="30" customFormat="1" ht="24">
      <c r="A313" s="37" t="s">
        <v>319</v>
      </c>
      <c r="B313" s="32" t="s">
        <v>241</v>
      </c>
      <c r="C313" s="38" t="s">
        <v>300</v>
      </c>
      <c r="D313" s="39" t="str">
        <f t="shared" si="33"/>
        <v>09</v>
      </c>
      <c r="E313" s="39" t="str">
        <f t="shared" si="34"/>
        <v>03</v>
      </c>
      <c r="F313" s="38" t="s">
        <v>305</v>
      </c>
      <c r="G313" s="38" t="s">
        <v>28</v>
      </c>
      <c r="H313" s="40">
        <f t="shared" si="41"/>
        <v>22.51</v>
      </c>
      <c r="I313" s="40">
        <f t="shared" si="41"/>
        <v>22.5</v>
      </c>
    </row>
    <row r="314" spans="1:9" s="30" customFormat="1" ht="24">
      <c r="A314" s="37" t="s">
        <v>319</v>
      </c>
      <c r="B314" s="32" t="s">
        <v>243</v>
      </c>
      <c r="C314" s="38" t="s">
        <v>300</v>
      </c>
      <c r="D314" s="39" t="str">
        <f t="shared" si="33"/>
        <v>09</v>
      </c>
      <c r="E314" s="39" t="str">
        <f t="shared" si="34"/>
        <v>03</v>
      </c>
      <c r="F314" s="38" t="s">
        <v>306</v>
      </c>
      <c r="G314" s="38" t="s">
        <v>28</v>
      </c>
      <c r="H314" s="40">
        <f t="shared" si="41"/>
        <v>22.51</v>
      </c>
      <c r="I314" s="40">
        <f t="shared" si="41"/>
        <v>22.5</v>
      </c>
    </row>
    <row r="315" spans="1:9" s="46" customFormat="1">
      <c r="A315" s="41" t="s">
        <v>319</v>
      </c>
      <c r="B315" s="42" t="s">
        <v>109</v>
      </c>
      <c r="C315" s="43" t="s">
        <v>300</v>
      </c>
      <c r="D315" s="44" t="str">
        <f t="shared" si="33"/>
        <v>09</v>
      </c>
      <c r="E315" s="44" t="str">
        <f t="shared" si="34"/>
        <v>03</v>
      </c>
      <c r="F315" s="43" t="s">
        <v>306</v>
      </c>
      <c r="G315" s="43" t="s">
        <v>110</v>
      </c>
      <c r="H315" s="45">
        <v>22.51</v>
      </c>
      <c r="I315" s="45">
        <v>22.5</v>
      </c>
    </row>
    <row r="316" spans="1:9" s="30" customFormat="1" ht="14.25">
      <c r="A316" s="37" t="s">
        <v>321</v>
      </c>
      <c r="B316" s="32" t="s">
        <v>322</v>
      </c>
      <c r="C316" s="38" t="s">
        <v>300</v>
      </c>
      <c r="D316" s="39" t="str">
        <f t="shared" si="33"/>
        <v>09</v>
      </c>
      <c r="E316" s="39" t="str">
        <f t="shared" si="34"/>
        <v>04</v>
      </c>
      <c r="F316" s="38" t="s">
        <v>28</v>
      </c>
      <c r="G316" s="38" t="s">
        <v>28</v>
      </c>
      <c r="H316" s="40">
        <f>H317+H321</f>
        <v>2759.15</v>
      </c>
      <c r="I316" s="40">
        <f>I317+I321</f>
        <v>2755.48</v>
      </c>
    </row>
    <row r="317" spans="1:9" s="30" customFormat="1" ht="24">
      <c r="A317" s="37" t="s">
        <v>321</v>
      </c>
      <c r="B317" s="32" t="s">
        <v>303</v>
      </c>
      <c r="C317" s="38" t="s">
        <v>300</v>
      </c>
      <c r="D317" s="39" t="str">
        <f t="shared" si="33"/>
        <v>09</v>
      </c>
      <c r="E317" s="39" t="str">
        <f t="shared" si="34"/>
        <v>04</v>
      </c>
      <c r="F317" s="38" t="s">
        <v>304</v>
      </c>
      <c r="G317" s="38" t="s">
        <v>28</v>
      </c>
      <c r="H317" s="40">
        <f t="shared" ref="H317:I319" si="42">H318</f>
        <v>2560</v>
      </c>
      <c r="I317" s="40">
        <f t="shared" si="42"/>
        <v>2560</v>
      </c>
    </row>
    <row r="318" spans="1:9" s="30" customFormat="1" ht="24">
      <c r="A318" s="37" t="s">
        <v>321</v>
      </c>
      <c r="B318" s="32" t="s">
        <v>241</v>
      </c>
      <c r="C318" s="38" t="s">
        <v>300</v>
      </c>
      <c r="D318" s="39" t="str">
        <f t="shared" si="33"/>
        <v>09</v>
      </c>
      <c r="E318" s="39" t="str">
        <f t="shared" si="34"/>
        <v>04</v>
      </c>
      <c r="F318" s="38" t="s">
        <v>305</v>
      </c>
      <c r="G318" s="38" t="s">
        <v>28</v>
      </c>
      <c r="H318" s="40">
        <f t="shared" si="42"/>
        <v>2560</v>
      </c>
      <c r="I318" s="40">
        <f t="shared" si="42"/>
        <v>2560</v>
      </c>
    </row>
    <row r="319" spans="1:9" s="30" customFormat="1" ht="24">
      <c r="A319" s="37" t="s">
        <v>321</v>
      </c>
      <c r="B319" s="32" t="s">
        <v>243</v>
      </c>
      <c r="C319" s="38" t="s">
        <v>300</v>
      </c>
      <c r="D319" s="39" t="str">
        <f t="shared" si="33"/>
        <v>09</v>
      </c>
      <c r="E319" s="39" t="str">
        <f t="shared" si="34"/>
        <v>04</v>
      </c>
      <c r="F319" s="38" t="s">
        <v>306</v>
      </c>
      <c r="G319" s="38" t="s">
        <v>28</v>
      </c>
      <c r="H319" s="40">
        <f t="shared" si="42"/>
        <v>2560</v>
      </c>
      <c r="I319" s="40">
        <f t="shared" si="42"/>
        <v>2560</v>
      </c>
    </row>
    <row r="320" spans="1:9" s="46" customFormat="1">
      <c r="A320" s="41" t="s">
        <v>321</v>
      </c>
      <c r="B320" s="42" t="s">
        <v>109</v>
      </c>
      <c r="C320" s="43" t="s">
        <v>300</v>
      </c>
      <c r="D320" s="44" t="str">
        <f t="shared" si="33"/>
        <v>09</v>
      </c>
      <c r="E320" s="44" t="str">
        <f t="shared" si="34"/>
        <v>04</v>
      </c>
      <c r="F320" s="43" t="s">
        <v>306</v>
      </c>
      <c r="G320" s="43" t="s">
        <v>110</v>
      </c>
      <c r="H320" s="45">
        <v>2560</v>
      </c>
      <c r="I320" s="45">
        <v>2560</v>
      </c>
    </row>
    <row r="321" spans="1:9" s="30" customFormat="1" ht="14.25">
      <c r="A321" s="37" t="s">
        <v>321</v>
      </c>
      <c r="B321" s="32" t="s">
        <v>255</v>
      </c>
      <c r="C321" s="38" t="s">
        <v>300</v>
      </c>
      <c r="D321" s="39" t="str">
        <f t="shared" si="33"/>
        <v>09</v>
      </c>
      <c r="E321" s="39" t="str">
        <f t="shared" si="34"/>
        <v>04</v>
      </c>
      <c r="F321" s="38" t="s">
        <v>256</v>
      </c>
      <c r="G321" s="38" t="s">
        <v>28</v>
      </c>
      <c r="H321" s="40">
        <f>H322</f>
        <v>199.15</v>
      </c>
      <c r="I321" s="40">
        <f>I322</f>
        <v>195.48</v>
      </c>
    </row>
    <row r="322" spans="1:9" s="30" customFormat="1" ht="48">
      <c r="A322" s="37" t="s">
        <v>321</v>
      </c>
      <c r="B322" s="32" t="s">
        <v>317</v>
      </c>
      <c r="C322" s="38" t="s">
        <v>300</v>
      </c>
      <c r="D322" s="39" t="str">
        <f t="shared" si="33"/>
        <v>09</v>
      </c>
      <c r="E322" s="39" t="str">
        <f t="shared" si="34"/>
        <v>04</v>
      </c>
      <c r="F322" s="38" t="s">
        <v>318</v>
      </c>
      <c r="G322" s="38" t="s">
        <v>28</v>
      </c>
      <c r="H322" s="40">
        <f>H323</f>
        <v>199.15</v>
      </c>
      <c r="I322" s="40">
        <f>I323</f>
        <v>195.48</v>
      </c>
    </row>
    <row r="323" spans="1:9" s="46" customFormat="1">
      <c r="A323" s="41" t="s">
        <v>321</v>
      </c>
      <c r="B323" s="42" t="s">
        <v>109</v>
      </c>
      <c r="C323" s="43" t="s">
        <v>300</v>
      </c>
      <c r="D323" s="44" t="str">
        <f t="shared" si="33"/>
        <v>09</v>
      </c>
      <c r="E323" s="44" t="str">
        <f t="shared" si="34"/>
        <v>04</v>
      </c>
      <c r="F323" s="43" t="s">
        <v>318</v>
      </c>
      <c r="G323" s="43" t="s">
        <v>110</v>
      </c>
      <c r="H323" s="45">
        <v>199.15</v>
      </c>
      <c r="I323" s="45">
        <v>195.48</v>
      </c>
    </row>
    <row r="324" spans="1:9" s="30" customFormat="1" ht="24">
      <c r="A324" s="37" t="s">
        <v>28</v>
      </c>
      <c r="B324" s="32" t="s">
        <v>323</v>
      </c>
      <c r="C324" s="38" t="s">
        <v>324</v>
      </c>
      <c r="D324" s="39" t="str">
        <f t="shared" si="33"/>
        <v/>
      </c>
      <c r="E324" s="39" t="str">
        <f t="shared" si="34"/>
        <v/>
      </c>
      <c r="F324" s="38" t="s">
        <v>28</v>
      </c>
      <c r="G324" s="38" t="s">
        <v>28</v>
      </c>
      <c r="H324" s="40">
        <f>H325</f>
        <v>977</v>
      </c>
      <c r="I324" s="40">
        <f>I325</f>
        <v>976.99</v>
      </c>
    </row>
    <row r="325" spans="1:9" s="30" customFormat="1" ht="14.25">
      <c r="A325" s="37" t="s">
        <v>156</v>
      </c>
      <c r="B325" s="32" t="s">
        <v>157</v>
      </c>
      <c r="C325" s="38" t="s">
        <v>324</v>
      </c>
      <c r="D325" s="39" t="str">
        <f t="shared" si="33"/>
        <v>07</v>
      </c>
      <c r="E325" s="39" t="s">
        <v>34</v>
      </c>
      <c r="F325" s="38" t="s">
        <v>28</v>
      </c>
      <c r="G325" s="38" t="s">
        <v>28</v>
      </c>
      <c r="H325" s="40">
        <f>H326</f>
        <v>977</v>
      </c>
      <c r="I325" s="40">
        <f>I326</f>
        <v>976.99</v>
      </c>
    </row>
    <row r="326" spans="1:9" s="30" customFormat="1" ht="14.25">
      <c r="A326" s="37" t="s">
        <v>261</v>
      </c>
      <c r="B326" s="32" t="s">
        <v>262</v>
      </c>
      <c r="C326" s="38" t="s">
        <v>324</v>
      </c>
      <c r="D326" s="39" t="str">
        <f t="shared" si="33"/>
        <v>07</v>
      </c>
      <c r="E326" s="39" t="str">
        <f t="shared" si="34"/>
        <v>07</v>
      </c>
      <c r="F326" s="38" t="s">
        <v>28</v>
      </c>
      <c r="G326" s="38" t="s">
        <v>28</v>
      </c>
      <c r="H326" s="40">
        <f>H327+H330+H333</f>
        <v>977</v>
      </c>
      <c r="I326" s="40">
        <f>I327+I330+I333</f>
        <v>976.99</v>
      </c>
    </row>
    <row r="327" spans="1:9" s="30" customFormat="1" ht="14.25">
      <c r="A327" s="37" t="s">
        <v>261</v>
      </c>
      <c r="B327" s="32" t="s">
        <v>184</v>
      </c>
      <c r="C327" s="38" t="s">
        <v>324</v>
      </c>
      <c r="D327" s="39" t="str">
        <f t="shared" si="33"/>
        <v>07</v>
      </c>
      <c r="E327" s="39" t="str">
        <f t="shared" si="34"/>
        <v>07</v>
      </c>
      <c r="F327" s="38" t="s">
        <v>185</v>
      </c>
      <c r="G327" s="38" t="s">
        <v>28</v>
      </c>
      <c r="H327" s="40">
        <f>H328</f>
        <v>6</v>
      </c>
      <c r="I327" s="40">
        <f>I328</f>
        <v>6</v>
      </c>
    </row>
    <row r="328" spans="1:9" s="30" customFormat="1" ht="36">
      <c r="A328" s="37" t="s">
        <v>261</v>
      </c>
      <c r="B328" s="32" t="s">
        <v>186</v>
      </c>
      <c r="C328" s="38" t="s">
        <v>324</v>
      </c>
      <c r="D328" s="39" t="str">
        <f t="shared" si="33"/>
        <v>07</v>
      </c>
      <c r="E328" s="39" t="str">
        <f t="shared" si="34"/>
        <v>07</v>
      </c>
      <c r="F328" s="38" t="s">
        <v>187</v>
      </c>
      <c r="G328" s="38" t="s">
        <v>28</v>
      </c>
      <c r="H328" s="40">
        <f>H329</f>
        <v>6</v>
      </c>
      <c r="I328" s="40">
        <f>I329</f>
        <v>6</v>
      </c>
    </row>
    <row r="329" spans="1:9" s="46" customFormat="1">
      <c r="A329" s="41" t="s">
        <v>261</v>
      </c>
      <c r="B329" s="42" t="s">
        <v>109</v>
      </c>
      <c r="C329" s="43" t="s">
        <v>324</v>
      </c>
      <c r="D329" s="44" t="str">
        <f t="shared" si="33"/>
        <v>07</v>
      </c>
      <c r="E329" s="44" t="str">
        <f t="shared" si="34"/>
        <v>07</v>
      </c>
      <c r="F329" s="43" t="s">
        <v>187</v>
      </c>
      <c r="G329" s="43" t="s">
        <v>110</v>
      </c>
      <c r="H329" s="45">
        <v>6</v>
      </c>
      <c r="I329" s="45">
        <v>6</v>
      </c>
    </row>
    <row r="330" spans="1:9" s="30" customFormat="1" ht="24">
      <c r="A330" s="37" t="s">
        <v>261</v>
      </c>
      <c r="B330" s="32" t="s">
        <v>325</v>
      </c>
      <c r="C330" s="38" t="s">
        <v>324</v>
      </c>
      <c r="D330" s="39" t="str">
        <f t="shared" si="33"/>
        <v>07</v>
      </c>
      <c r="E330" s="39" t="str">
        <f t="shared" si="34"/>
        <v>07</v>
      </c>
      <c r="F330" s="38" t="s">
        <v>326</v>
      </c>
      <c r="G330" s="38" t="s">
        <v>28</v>
      </c>
      <c r="H330" s="40">
        <f>H331</f>
        <v>838.68</v>
      </c>
      <c r="I330" s="40">
        <f>I331</f>
        <v>838.67</v>
      </c>
    </row>
    <row r="331" spans="1:9" s="30" customFormat="1" ht="24">
      <c r="A331" s="37" t="s">
        <v>261</v>
      </c>
      <c r="B331" s="32" t="s">
        <v>241</v>
      </c>
      <c r="C331" s="38" t="s">
        <v>324</v>
      </c>
      <c r="D331" s="39" t="str">
        <f t="shared" si="33"/>
        <v>07</v>
      </c>
      <c r="E331" s="39" t="str">
        <f t="shared" si="34"/>
        <v>07</v>
      </c>
      <c r="F331" s="38" t="s">
        <v>327</v>
      </c>
      <c r="G331" s="38" t="s">
        <v>28</v>
      </c>
      <c r="H331" s="40">
        <f>H332</f>
        <v>838.68</v>
      </c>
      <c r="I331" s="40">
        <f>I332</f>
        <v>838.67</v>
      </c>
    </row>
    <row r="332" spans="1:9" s="46" customFormat="1">
      <c r="A332" s="41" t="s">
        <v>261</v>
      </c>
      <c r="B332" s="42" t="s">
        <v>109</v>
      </c>
      <c r="C332" s="43" t="s">
        <v>324</v>
      </c>
      <c r="D332" s="44" t="str">
        <f t="shared" ref="D332:D395" si="43">IF(LEFT(A332, 2) &lt;&gt;"00", LEFT(A332, 2))</f>
        <v>07</v>
      </c>
      <c r="E332" s="44" t="str">
        <f t="shared" ref="E332:E395" si="44">IF(RIGHT(A332, 2)&lt;&gt;"00", RIGHT(A332, 2))</f>
        <v>07</v>
      </c>
      <c r="F332" s="43" t="s">
        <v>327</v>
      </c>
      <c r="G332" s="43" t="s">
        <v>110</v>
      </c>
      <c r="H332" s="45">
        <v>838.68</v>
      </c>
      <c r="I332" s="45">
        <v>838.67</v>
      </c>
    </row>
    <row r="333" spans="1:9" s="30" customFormat="1" ht="24">
      <c r="A333" s="37" t="s">
        <v>261</v>
      </c>
      <c r="B333" s="32" t="s">
        <v>263</v>
      </c>
      <c r="C333" s="38" t="s">
        <v>324</v>
      </c>
      <c r="D333" s="39" t="str">
        <f t="shared" si="43"/>
        <v>07</v>
      </c>
      <c r="E333" s="39" t="str">
        <f t="shared" si="44"/>
        <v>07</v>
      </c>
      <c r="F333" s="38" t="s">
        <v>264</v>
      </c>
      <c r="G333" s="38" t="s">
        <v>28</v>
      </c>
      <c r="H333" s="40">
        <f>H334</f>
        <v>132.32</v>
      </c>
      <c r="I333" s="40">
        <f>I334</f>
        <v>132.32</v>
      </c>
    </row>
    <row r="334" spans="1:9" s="30" customFormat="1" ht="14.25">
      <c r="A334" s="37" t="s">
        <v>261</v>
      </c>
      <c r="B334" s="32" t="s">
        <v>265</v>
      </c>
      <c r="C334" s="38" t="s">
        <v>324</v>
      </c>
      <c r="D334" s="39" t="str">
        <f t="shared" si="43"/>
        <v>07</v>
      </c>
      <c r="E334" s="39" t="str">
        <f t="shared" si="44"/>
        <v>07</v>
      </c>
      <c r="F334" s="38" t="s">
        <v>266</v>
      </c>
      <c r="G334" s="38" t="s">
        <v>28</v>
      </c>
      <c r="H334" s="40">
        <f>H335</f>
        <v>132.32</v>
      </c>
      <c r="I334" s="40">
        <f>I335</f>
        <v>132.32</v>
      </c>
    </row>
    <row r="335" spans="1:9" s="46" customFormat="1">
      <c r="A335" s="41" t="s">
        <v>261</v>
      </c>
      <c r="B335" s="42" t="s">
        <v>267</v>
      </c>
      <c r="C335" s="43" t="s">
        <v>324</v>
      </c>
      <c r="D335" s="44" t="str">
        <f t="shared" si="43"/>
        <v>07</v>
      </c>
      <c r="E335" s="44" t="str">
        <f t="shared" si="44"/>
        <v>07</v>
      </c>
      <c r="F335" s="43" t="s">
        <v>266</v>
      </c>
      <c r="G335" s="43" t="s">
        <v>268</v>
      </c>
      <c r="H335" s="45">
        <v>132.32</v>
      </c>
      <c r="I335" s="45">
        <v>132.32</v>
      </c>
    </row>
    <row r="336" spans="1:9" s="30" customFormat="1" ht="36">
      <c r="A336" s="37" t="s">
        <v>28</v>
      </c>
      <c r="B336" s="32" t="s">
        <v>328</v>
      </c>
      <c r="C336" s="38" t="s">
        <v>329</v>
      </c>
      <c r="D336" s="39" t="str">
        <f t="shared" si="43"/>
        <v/>
      </c>
      <c r="E336" s="39" t="str">
        <f t="shared" si="44"/>
        <v/>
      </c>
      <c r="F336" s="38" t="s">
        <v>28</v>
      </c>
      <c r="G336" s="38" t="s">
        <v>28</v>
      </c>
      <c r="H336" s="40">
        <f>H349+H337+H343</f>
        <v>24173.53</v>
      </c>
      <c r="I336" s="40">
        <f>I349+I337+I343</f>
        <v>24173.519999999997</v>
      </c>
    </row>
    <row r="337" spans="1:9" s="30" customFormat="1" ht="14.25">
      <c r="A337" s="37" t="s">
        <v>32</v>
      </c>
      <c r="B337" s="32" t="s">
        <v>33</v>
      </c>
      <c r="C337" s="38" t="s">
        <v>329</v>
      </c>
      <c r="D337" s="39" t="str">
        <f t="shared" si="43"/>
        <v>01</v>
      </c>
      <c r="E337" s="39" t="s">
        <v>34</v>
      </c>
      <c r="F337" s="38" t="s">
        <v>28</v>
      </c>
      <c r="G337" s="38" t="s">
        <v>28</v>
      </c>
      <c r="H337" s="40">
        <f t="shared" ref="H337:I341" si="45">H338</f>
        <v>353.27</v>
      </c>
      <c r="I337" s="40">
        <f t="shared" si="45"/>
        <v>353.27</v>
      </c>
    </row>
    <row r="338" spans="1:9" s="30" customFormat="1" ht="48">
      <c r="A338" s="37" t="s">
        <v>35</v>
      </c>
      <c r="B338" s="32" t="s">
        <v>36</v>
      </c>
      <c r="C338" s="38" t="s">
        <v>329</v>
      </c>
      <c r="D338" s="39" t="str">
        <f t="shared" si="43"/>
        <v>01</v>
      </c>
      <c r="E338" s="39" t="str">
        <f t="shared" si="44"/>
        <v>04</v>
      </c>
      <c r="F338" s="38" t="s">
        <v>28</v>
      </c>
      <c r="G338" s="38" t="s">
        <v>28</v>
      </c>
      <c r="H338" s="40">
        <f t="shared" si="45"/>
        <v>353.27</v>
      </c>
      <c r="I338" s="40">
        <f t="shared" si="45"/>
        <v>353.27</v>
      </c>
    </row>
    <row r="339" spans="1:9" s="30" customFormat="1" ht="48">
      <c r="A339" s="37" t="s">
        <v>35</v>
      </c>
      <c r="B339" s="32" t="s">
        <v>37</v>
      </c>
      <c r="C339" s="38" t="s">
        <v>329</v>
      </c>
      <c r="D339" s="39" t="str">
        <f t="shared" si="43"/>
        <v>01</v>
      </c>
      <c r="E339" s="39" t="str">
        <f t="shared" si="44"/>
        <v>04</v>
      </c>
      <c r="F339" s="38" t="s">
        <v>38</v>
      </c>
      <c r="G339" s="38" t="s">
        <v>28</v>
      </c>
      <c r="H339" s="40">
        <f t="shared" si="45"/>
        <v>353.27</v>
      </c>
      <c r="I339" s="40">
        <f t="shared" si="45"/>
        <v>353.27</v>
      </c>
    </row>
    <row r="340" spans="1:9" s="30" customFormat="1" ht="14.25">
      <c r="A340" s="37" t="s">
        <v>35</v>
      </c>
      <c r="B340" s="32" t="s">
        <v>39</v>
      </c>
      <c r="C340" s="38" t="s">
        <v>329</v>
      </c>
      <c r="D340" s="39" t="str">
        <f t="shared" si="43"/>
        <v>01</v>
      </c>
      <c r="E340" s="39" t="str">
        <f t="shared" si="44"/>
        <v>04</v>
      </c>
      <c r="F340" s="38" t="s">
        <v>40</v>
      </c>
      <c r="G340" s="38" t="s">
        <v>28</v>
      </c>
      <c r="H340" s="40">
        <f t="shared" si="45"/>
        <v>353.27</v>
      </c>
      <c r="I340" s="40">
        <f t="shared" si="45"/>
        <v>353.27</v>
      </c>
    </row>
    <row r="341" spans="1:9" s="30" customFormat="1" ht="24">
      <c r="A341" s="37" t="s">
        <v>35</v>
      </c>
      <c r="B341" s="32" t="s">
        <v>41</v>
      </c>
      <c r="C341" s="38" t="s">
        <v>329</v>
      </c>
      <c r="D341" s="39" t="str">
        <f t="shared" si="43"/>
        <v>01</v>
      </c>
      <c r="E341" s="39" t="str">
        <f t="shared" si="44"/>
        <v>04</v>
      </c>
      <c r="F341" s="38" t="s">
        <v>42</v>
      </c>
      <c r="G341" s="38" t="s">
        <v>28</v>
      </c>
      <c r="H341" s="40">
        <f t="shared" si="45"/>
        <v>353.27</v>
      </c>
      <c r="I341" s="40">
        <f t="shared" si="45"/>
        <v>353.27</v>
      </c>
    </row>
    <row r="342" spans="1:9" s="46" customFormat="1" ht="24.75">
      <c r="A342" s="41" t="s">
        <v>35</v>
      </c>
      <c r="B342" s="42" t="s">
        <v>43</v>
      </c>
      <c r="C342" s="43" t="s">
        <v>329</v>
      </c>
      <c r="D342" s="44" t="str">
        <f t="shared" si="43"/>
        <v>01</v>
      </c>
      <c r="E342" s="44" t="str">
        <f t="shared" si="44"/>
        <v>04</v>
      </c>
      <c r="F342" s="43" t="s">
        <v>42</v>
      </c>
      <c r="G342" s="43" t="s">
        <v>44</v>
      </c>
      <c r="H342" s="45">
        <v>353.27</v>
      </c>
      <c r="I342" s="45">
        <v>353.27</v>
      </c>
    </row>
    <row r="343" spans="1:9" s="30" customFormat="1" ht="14.25">
      <c r="A343" s="37" t="s">
        <v>156</v>
      </c>
      <c r="B343" s="32" t="s">
        <v>157</v>
      </c>
      <c r="C343" s="38" t="s">
        <v>329</v>
      </c>
      <c r="D343" s="39" t="str">
        <f t="shared" si="43"/>
        <v>07</v>
      </c>
      <c r="E343" s="39" t="s">
        <v>34</v>
      </c>
      <c r="F343" s="38" t="s">
        <v>28</v>
      </c>
      <c r="G343" s="38" t="s">
        <v>28</v>
      </c>
      <c r="H343" s="40">
        <f t="shared" ref="H343:I347" si="46">H344</f>
        <v>4301.92</v>
      </c>
      <c r="I343" s="40">
        <f t="shared" si="46"/>
        <v>4301.93</v>
      </c>
    </row>
    <row r="344" spans="1:9" s="30" customFormat="1" ht="14.25">
      <c r="A344" s="37" t="s">
        <v>245</v>
      </c>
      <c r="B344" s="32" t="s">
        <v>246</v>
      </c>
      <c r="C344" s="38" t="s">
        <v>329</v>
      </c>
      <c r="D344" s="39" t="str">
        <f t="shared" si="43"/>
        <v>07</v>
      </c>
      <c r="E344" s="39" t="str">
        <f t="shared" si="44"/>
        <v>02</v>
      </c>
      <c r="F344" s="38" t="s">
        <v>28</v>
      </c>
      <c r="G344" s="38" t="s">
        <v>28</v>
      </c>
      <c r="H344" s="40">
        <f t="shared" si="46"/>
        <v>4301.92</v>
      </c>
      <c r="I344" s="40">
        <f t="shared" si="46"/>
        <v>4301.93</v>
      </c>
    </row>
    <row r="345" spans="1:9" s="30" customFormat="1" ht="14.25">
      <c r="A345" s="37" t="s">
        <v>245</v>
      </c>
      <c r="B345" s="32" t="s">
        <v>251</v>
      </c>
      <c r="C345" s="38" t="s">
        <v>329</v>
      </c>
      <c r="D345" s="39" t="str">
        <f t="shared" si="43"/>
        <v>07</v>
      </c>
      <c r="E345" s="39" t="str">
        <f t="shared" si="44"/>
        <v>02</v>
      </c>
      <c r="F345" s="38" t="s">
        <v>252</v>
      </c>
      <c r="G345" s="38" t="s">
        <v>28</v>
      </c>
      <c r="H345" s="40">
        <f t="shared" si="46"/>
        <v>4301.92</v>
      </c>
      <c r="I345" s="40">
        <f t="shared" si="46"/>
        <v>4301.93</v>
      </c>
    </row>
    <row r="346" spans="1:9" s="30" customFormat="1" ht="24">
      <c r="A346" s="37" t="s">
        <v>245</v>
      </c>
      <c r="B346" s="32" t="s">
        <v>241</v>
      </c>
      <c r="C346" s="38" t="s">
        <v>329</v>
      </c>
      <c r="D346" s="39" t="str">
        <f t="shared" si="43"/>
        <v>07</v>
      </c>
      <c r="E346" s="39" t="str">
        <f t="shared" si="44"/>
        <v>02</v>
      </c>
      <c r="F346" s="38" t="s">
        <v>253</v>
      </c>
      <c r="G346" s="38" t="s">
        <v>28</v>
      </c>
      <c r="H346" s="40">
        <f t="shared" si="46"/>
        <v>4301.92</v>
      </c>
      <c r="I346" s="40">
        <f t="shared" si="46"/>
        <v>4301.93</v>
      </c>
    </row>
    <row r="347" spans="1:9" s="30" customFormat="1" ht="24">
      <c r="A347" s="37" t="s">
        <v>245</v>
      </c>
      <c r="B347" s="32" t="s">
        <v>243</v>
      </c>
      <c r="C347" s="38" t="s">
        <v>329</v>
      </c>
      <c r="D347" s="39" t="str">
        <f t="shared" si="43"/>
        <v>07</v>
      </c>
      <c r="E347" s="39" t="str">
        <f t="shared" si="44"/>
        <v>02</v>
      </c>
      <c r="F347" s="38" t="s">
        <v>254</v>
      </c>
      <c r="G347" s="38" t="s">
        <v>28</v>
      </c>
      <c r="H347" s="40">
        <f t="shared" si="46"/>
        <v>4301.92</v>
      </c>
      <c r="I347" s="40">
        <f t="shared" si="46"/>
        <v>4301.93</v>
      </c>
    </row>
    <row r="348" spans="1:9" s="46" customFormat="1">
      <c r="A348" s="41" t="s">
        <v>245</v>
      </c>
      <c r="B348" s="42" t="s">
        <v>109</v>
      </c>
      <c r="C348" s="43" t="s">
        <v>329</v>
      </c>
      <c r="D348" s="44" t="str">
        <f t="shared" si="43"/>
        <v>07</v>
      </c>
      <c r="E348" s="44" t="str">
        <f t="shared" si="44"/>
        <v>02</v>
      </c>
      <c r="F348" s="43" t="s">
        <v>254</v>
      </c>
      <c r="G348" s="43" t="s">
        <v>110</v>
      </c>
      <c r="H348" s="45">
        <v>4301.92</v>
      </c>
      <c r="I348" s="45">
        <v>4301.93</v>
      </c>
    </row>
    <row r="349" spans="1:9" s="30" customFormat="1" ht="24">
      <c r="A349" s="37" t="s">
        <v>330</v>
      </c>
      <c r="B349" s="32" t="s">
        <v>331</v>
      </c>
      <c r="C349" s="38" t="s">
        <v>329</v>
      </c>
      <c r="D349" s="39" t="str">
        <f t="shared" si="43"/>
        <v>08</v>
      </c>
      <c r="E349" s="39" t="s">
        <v>34</v>
      </c>
      <c r="F349" s="38" t="s">
        <v>28</v>
      </c>
      <c r="G349" s="38" t="s">
        <v>28</v>
      </c>
      <c r="H349" s="40">
        <f>H350+H363</f>
        <v>19518.34</v>
      </c>
      <c r="I349" s="40">
        <f>I350+I363</f>
        <v>19518.319999999996</v>
      </c>
    </row>
    <row r="350" spans="1:9" s="30" customFormat="1" ht="14.25">
      <c r="A350" s="37" t="s">
        <v>332</v>
      </c>
      <c r="B350" s="32" t="s">
        <v>333</v>
      </c>
      <c r="C350" s="38" t="s">
        <v>329</v>
      </c>
      <c r="D350" s="39" t="str">
        <f t="shared" si="43"/>
        <v>08</v>
      </c>
      <c r="E350" s="39" t="str">
        <f t="shared" si="44"/>
        <v>01</v>
      </c>
      <c r="F350" s="38" t="s">
        <v>28</v>
      </c>
      <c r="G350" s="38" t="s">
        <v>28</v>
      </c>
      <c r="H350" s="40">
        <f>H351+H355+H359</f>
        <v>17273.66</v>
      </c>
      <c r="I350" s="40">
        <f>I351+I355+I359</f>
        <v>17273.629999999997</v>
      </c>
    </row>
    <row r="351" spans="1:9" s="30" customFormat="1" ht="24">
      <c r="A351" s="37" t="s">
        <v>332</v>
      </c>
      <c r="B351" s="32" t="s">
        <v>334</v>
      </c>
      <c r="C351" s="38" t="s">
        <v>329</v>
      </c>
      <c r="D351" s="39" t="str">
        <f t="shared" si="43"/>
        <v>08</v>
      </c>
      <c r="E351" s="39" t="str">
        <f t="shared" si="44"/>
        <v>01</v>
      </c>
      <c r="F351" s="38" t="s">
        <v>335</v>
      </c>
      <c r="G351" s="38" t="s">
        <v>28</v>
      </c>
      <c r="H351" s="40">
        <f t="shared" ref="H351:I353" si="47">H352</f>
        <v>11357.83</v>
      </c>
      <c r="I351" s="40">
        <f t="shared" si="47"/>
        <v>11357.8</v>
      </c>
    </row>
    <row r="352" spans="1:9" s="30" customFormat="1" ht="24">
      <c r="A352" s="37" t="s">
        <v>332</v>
      </c>
      <c r="B352" s="32" t="s">
        <v>241</v>
      </c>
      <c r="C352" s="38" t="s">
        <v>329</v>
      </c>
      <c r="D352" s="39" t="str">
        <f t="shared" si="43"/>
        <v>08</v>
      </c>
      <c r="E352" s="39" t="str">
        <f t="shared" si="44"/>
        <v>01</v>
      </c>
      <c r="F352" s="38" t="s">
        <v>336</v>
      </c>
      <c r="G352" s="38" t="s">
        <v>28</v>
      </c>
      <c r="H352" s="40">
        <f t="shared" si="47"/>
        <v>11357.83</v>
      </c>
      <c r="I352" s="40">
        <f t="shared" si="47"/>
        <v>11357.8</v>
      </c>
    </row>
    <row r="353" spans="1:9" s="30" customFormat="1" ht="24">
      <c r="A353" s="37" t="s">
        <v>332</v>
      </c>
      <c r="B353" s="32" t="s">
        <v>243</v>
      </c>
      <c r="C353" s="38" t="s">
        <v>329</v>
      </c>
      <c r="D353" s="39" t="str">
        <f t="shared" si="43"/>
        <v>08</v>
      </c>
      <c r="E353" s="39" t="str">
        <f t="shared" si="44"/>
        <v>01</v>
      </c>
      <c r="F353" s="38" t="s">
        <v>337</v>
      </c>
      <c r="G353" s="38" t="s">
        <v>28</v>
      </c>
      <c r="H353" s="40">
        <f t="shared" si="47"/>
        <v>11357.83</v>
      </c>
      <c r="I353" s="40">
        <f t="shared" si="47"/>
        <v>11357.8</v>
      </c>
    </row>
    <row r="354" spans="1:9" s="46" customFormat="1">
      <c r="A354" s="41" t="s">
        <v>332</v>
      </c>
      <c r="B354" s="42" t="s">
        <v>109</v>
      </c>
      <c r="C354" s="43" t="s">
        <v>329</v>
      </c>
      <c r="D354" s="44" t="str">
        <f t="shared" si="43"/>
        <v>08</v>
      </c>
      <c r="E354" s="44" t="str">
        <f t="shared" si="44"/>
        <v>01</v>
      </c>
      <c r="F354" s="43" t="s">
        <v>337</v>
      </c>
      <c r="G354" s="43" t="s">
        <v>110</v>
      </c>
      <c r="H354" s="45">
        <v>11357.83</v>
      </c>
      <c r="I354" s="45">
        <v>11357.8</v>
      </c>
    </row>
    <row r="355" spans="1:9" s="30" customFormat="1" ht="14.25">
      <c r="A355" s="37" t="s">
        <v>332</v>
      </c>
      <c r="B355" s="32" t="s">
        <v>338</v>
      </c>
      <c r="C355" s="38" t="s">
        <v>329</v>
      </c>
      <c r="D355" s="39" t="str">
        <f t="shared" si="43"/>
        <v>08</v>
      </c>
      <c r="E355" s="39" t="str">
        <f t="shared" si="44"/>
        <v>01</v>
      </c>
      <c r="F355" s="38" t="s">
        <v>339</v>
      </c>
      <c r="G355" s="38" t="s">
        <v>28</v>
      </c>
      <c r="H355" s="40">
        <f t="shared" ref="H355:I357" si="48">H356</f>
        <v>983.8</v>
      </c>
      <c r="I355" s="40">
        <f t="shared" si="48"/>
        <v>983.8</v>
      </c>
    </row>
    <row r="356" spans="1:9" s="30" customFormat="1" ht="24">
      <c r="A356" s="37" t="s">
        <v>332</v>
      </c>
      <c r="B356" s="32" t="s">
        <v>241</v>
      </c>
      <c r="C356" s="38" t="s">
        <v>329</v>
      </c>
      <c r="D356" s="39" t="str">
        <f t="shared" si="43"/>
        <v>08</v>
      </c>
      <c r="E356" s="39" t="str">
        <f t="shared" si="44"/>
        <v>01</v>
      </c>
      <c r="F356" s="38" t="s">
        <v>340</v>
      </c>
      <c r="G356" s="38" t="s">
        <v>28</v>
      </c>
      <c r="H356" s="40">
        <f t="shared" si="48"/>
        <v>983.8</v>
      </c>
      <c r="I356" s="40">
        <f t="shared" si="48"/>
        <v>983.8</v>
      </c>
    </row>
    <row r="357" spans="1:9" s="30" customFormat="1" ht="24">
      <c r="A357" s="37" t="s">
        <v>332</v>
      </c>
      <c r="B357" s="32" t="s">
        <v>243</v>
      </c>
      <c r="C357" s="38" t="s">
        <v>329</v>
      </c>
      <c r="D357" s="39" t="str">
        <f t="shared" si="43"/>
        <v>08</v>
      </c>
      <c r="E357" s="39" t="str">
        <f t="shared" si="44"/>
        <v>01</v>
      </c>
      <c r="F357" s="38" t="s">
        <v>341</v>
      </c>
      <c r="G357" s="38" t="s">
        <v>28</v>
      </c>
      <c r="H357" s="40">
        <f t="shared" si="48"/>
        <v>983.8</v>
      </c>
      <c r="I357" s="40">
        <f t="shared" si="48"/>
        <v>983.8</v>
      </c>
    </row>
    <row r="358" spans="1:9" s="46" customFormat="1">
      <c r="A358" s="41" t="s">
        <v>332</v>
      </c>
      <c r="B358" s="42" t="s">
        <v>109</v>
      </c>
      <c r="C358" s="43" t="s">
        <v>329</v>
      </c>
      <c r="D358" s="44" t="str">
        <f t="shared" si="43"/>
        <v>08</v>
      </c>
      <c r="E358" s="44" t="str">
        <f t="shared" si="44"/>
        <v>01</v>
      </c>
      <c r="F358" s="43" t="s">
        <v>341</v>
      </c>
      <c r="G358" s="43" t="s">
        <v>110</v>
      </c>
      <c r="H358" s="45">
        <v>983.8</v>
      </c>
      <c r="I358" s="45">
        <v>983.8</v>
      </c>
    </row>
    <row r="359" spans="1:9" s="30" customFormat="1" ht="14.25">
      <c r="A359" s="37" t="s">
        <v>332</v>
      </c>
      <c r="B359" s="32" t="s">
        <v>342</v>
      </c>
      <c r="C359" s="38" t="s">
        <v>329</v>
      </c>
      <c r="D359" s="39" t="str">
        <f t="shared" si="43"/>
        <v>08</v>
      </c>
      <c r="E359" s="39" t="str">
        <f t="shared" si="44"/>
        <v>01</v>
      </c>
      <c r="F359" s="38" t="s">
        <v>343</v>
      </c>
      <c r="G359" s="38" t="s">
        <v>28</v>
      </c>
      <c r="H359" s="40">
        <f t="shared" ref="H359:I361" si="49">H360</f>
        <v>4932.03</v>
      </c>
      <c r="I359" s="40">
        <f t="shared" si="49"/>
        <v>4932.03</v>
      </c>
    </row>
    <row r="360" spans="1:9" s="30" customFormat="1" ht="24">
      <c r="A360" s="37" t="s">
        <v>332</v>
      </c>
      <c r="B360" s="32" t="s">
        <v>241</v>
      </c>
      <c r="C360" s="38" t="s">
        <v>329</v>
      </c>
      <c r="D360" s="39" t="str">
        <f t="shared" si="43"/>
        <v>08</v>
      </c>
      <c r="E360" s="39" t="str">
        <f t="shared" si="44"/>
        <v>01</v>
      </c>
      <c r="F360" s="38" t="s">
        <v>344</v>
      </c>
      <c r="G360" s="38" t="s">
        <v>28</v>
      </c>
      <c r="H360" s="40">
        <f t="shared" si="49"/>
        <v>4932.03</v>
      </c>
      <c r="I360" s="40">
        <f t="shared" si="49"/>
        <v>4932.03</v>
      </c>
    </row>
    <row r="361" spans="1:9" s="30" customFormat="1" ht="24">
      <c r="A361" s="37" t="s">
        <v>332</v>
      </c>
      <c r="B361" s="32" t="s">
        <v>243</v>
      </c>
      <c r="C361" s="38" t="s">
        <v>329</v>
      </c>
      <c r="D361" s="39" t="str">
        <f t="shared" si="43"/>
        <v>08</v>
      </c>
      <c r="E361" s="39" t="str">
        <f t="shared" si="44"/>
        <v>01</v>
      </c>
      <c r="F361" s="38" t="s">
        <v>345</v>
      </c>
      <c r="G361" s="38" t="s">
        <v>28</v>
      </c>
      <c r="H361" s="40">
        <f t="shared" si="49"/>
        <v>4932.03</v>
      </c>
      <c r="I361" s="40">
        <f t="shared" si="49"/>
        <v>4932.03</v>
      </c>
    </row>
    <row r="362" spans="1:9" s="46" customFormat="1">
      <c r="A362" s="41" t="s">
        <v>332</v>
      </c>
      <c r="B362" s="42" t="s">
        <v>109</v>
      </c>
      <c r="C362" s="43" t="s">
        <v>329</v>
      </c>
      <c r="D362" s="44" t="str">
        <f t="shared" si="43"/>
        <v>08</v>
      </c>
      <c r="E362" s="44" t="str">
        <f t="shared" si="44"/>
        <v>01</v>
      </c>
      <c r="F362" s="43" t="s">
        <v>345</v>
      </c>
      <c r="G362" s="43" t="s">
        <v>110</v>
      </c>
      <c r="H362" s="45">
        <v>4932.03</v>
      </c>
      <c r="I362" s="45">
        <v>4932.03</v>
      </c>
    </row>
    <row r="363" spans="1:9" s="30" customFormat="1" ht="24">
      <c r="A363" s="37" t="s">
        <v>346</v>
      </c>
      <c r="B363" s="32" t="s">
        <v>347</v>
      </c>
      <c r="C363" s="38" t="s">
        <v>329</v>
      </c>
      <c r="D363" s="39" t="str">
        <f t="shared" si="43"/>
        <v>08</v>
      </c>
      <c r="E363" s="39" t="str">
        <f t="shared" si="44"/>
        <v>06</v>
      </c>
      <c r="F363" s="38" t="s">
        <v>28</v>
      </c>
      <c r="G363" s="38" t="s">
        <v>28</v>
      </c>
      <c r="H363" s="40">
        <f t="shared" ref="H363:I366" si="50">H364</f>
        <v>2244.6799999999998</v>
      </c>
      <c r="I363" s="40">
        <f t="shared" si="50"/>
        <v>2244.69</v>
      </c>
    </row>
    <row r="364" spans="1:9" s="30" customFormat="1" ht="60">
      <c r="A364" s="37" t="s">
        <v>346</v>
      </c>
      <c r="B364" s="32" t="s">
        <v>277</v>
      </c>
      <c r="C364" s="38" t="s">
        <v>329</v>
      </c>
      <c r="D364" s="39" t="str">
        <f t="shared" si="43"/>
        <v>08</v>
      </c>
      <c r="E364" s="39" t="str">
        <f t="shared" si="44"/>
        <v>06</v>
      </c>
      <c r="F364" s="38" t="s">
        <v>278</v>
      </c>
      <c r="G364" s="38" t="s">
        <v>28</v>
      </c>
      <c r="H364" s="40">
        <f t="shared" si="50"/>
        <v>2244.6799999999998</v>
      </c>
      <c r="I364" s="40">
        <f t="shared" si="50"/>
        <v>2244.69</v>
      </c>
    </row>
    <row r="365" spans="1:9" s="30" customFormat="1" ht="24">
      <c r="A365" s="37" t="s">
        <v>346</v>
      </c>
      <c r="B365" s="32" t="s">
        <v>241</v>
      </c>
      <c r="C365" s="38" t="s">
        <v>329</v>
      </c>
      <c r="D365" s="39" t="str">
        <f t="shared" si="43"/>
        <v>08</v>
      </c>
      <c r="E365" s="39" t="str">
        <f t="shared" si="44"/>
        <v>06</v>
      </c>
      <c r="F365" s="38" t="s">
        <v>279</v>
      </c>
      <c r="G365" s="38" t="s">
        <v>28</v>
      </c>
      <c r="H365" s="40">
        <f t="shared" si="50"/>
        <v>2244.6799999999998</v>
      </c>
      <c r="I365" s="40">
        <f t="shared" si="50"/>
        <v>2244.69</v>
      </c>
    </row>
    <row r="366" spans="1:9" s="30" customFormat="1" ht="24">
      <c r="A366" s="37" t="s">
        <v>346</v>
      </c>
      <c r="B366" s="32" t="s">
        <v>243</v>
      </c>
      <c r="C366" s="38" t="s">
        <v>329</v>
      </c>
      <c r="D366" s="39" t="str">
        <f t="shared" si="43"/>
        <v>08</v>
      </c>
      <c r="E366" s="39" t="str">
        <f t="shared" si="44"/>
        <v>06</v>
      </c>
      <c r="F366" s="38" t="s">
        <v>280</v>
      </c>
      <c r="G366" s="38" t="s">
        <v>28</v>
      </c>
      <c r="H366" s="40">
        <f t="shared" si="50"/>
        <v>2244.6799999999998</v>
      </c>
      <c r="I366" s="40">
        <f t="shared" si="50"/>
        <v>2244.69</v>
      </c>
    </row>
    <row r="367" spans="1:9" s="46" customFormat="1">
      <c r="A367" s="41" t="s">
        <v>346</v>
      </c>
      <c r="B367" s="42" t="s">
        <v>109</v>
      </c>
      <c r="C367" s="43" t="s">
        <v>329</v>
      </c>
      <c r="D367" s="44" t="str">
        <f t="shared" si="43"/>
        <v>08</v>
      </c>
      <c r="E367" s="44" t="str">
        <f t="shared" si="44"/>
        <v>06</v>
      </c>
      <c r="F367" s="43" t="s">
        <v>280</v>
      </c>
      <c r="G367" s="43" t="s">
        <v>110</v>
      </c>
      <c r="H367" s="45">
        <v>2244.6799999999998</v>
      </c>
      <c r="I367" s="45">
        <v>2244.69</v>
      </c>
    </row>
    <row r="368" spans="1:9" s="30" customFormat="1" ht="36">
      <c r="A368" s="37" t="s">
        <v>28</v>
      </c>
      <c r="B368" s="32" t="s">
        <v>348</v>
      </c>
      <c r="C368" s="38" t="s">
        <v>349</v>
      </c>
      <c r="D368" s="39" t="str">
        <f t="shared" si="43"/>
        <v/>
      </c>
      <c r="E368" s="39" t="str">
        <f t="shared" si="44"/>
        <v/>
      </c>
      <c r="F368" s="38" t="s">
        <v>28</v>
      </c>
      <c r="G368" s="38" t="s">
        <v>28</v>
      </c>
      <c r="H368" s="40">
        <f>H369</f>
        <v>5887.98</v>
      </c>
      <c r="I368" s="40">
        <f>I369</f>
        <v>5888</v>
      </c>
    </row>
    <row r="369" spans="1:9" s="30" customFormat="1" ht="14.25">
      <c r="A369" s="37" t="s">
        <v>172</v>
      </c>
      <c r="B369" s="32" t="s">
        <v>173</v>
      </c>
      <c r="C369" s="38" t="s">
        <v>349</v>
      </c>
      <c r="D369" s="39" t="str">
        <f t="shared" si="43"/>
        <v>10</v>
      </c>
      <c r="E369" s="39" t="s">
        <v>34</v>
      </c>
      <c r="F369" s="38" t="s">
        <v>28</v>
      </c>
      <c r="G369" s="38" t="s">
        <v>28</v>
      </c>
      <c r="H369" s="40">
        <f>H370+H375+H379</f>
        <v>5887.98</v>
      </c>
      <c r="I369" s="40">
        <f>I370+I375+I379</f>
        <v>5888</v>
      </c>
    </row>
    <row r="370" spans="1:9" s="30" customFormat="1" ht="14.25">
      <c r="A370" s="37" t="s">
        <v>350</v>
      </c>
      <c r="B370" s="32" t="s">
        <v>351</v>
      </c>
      <c r="C370" s="38" t="s">
        <v>349</v>
      </c>
      <c r="D370" s="39" t="str">
        <f t="shared" si="43"/>
        <v>10</v>
      </c>
      <c r="E370" s="39" t="str">
        <f t="shared" si="44"/>
        <v>02</v>
      </c>
      <c r="F370" s="38" t="s">
        <v>28</v>
      </c>
      <c r="G370" s="38" t="s">
        <v>28</v>
      </c>
      <c r="H370" s="40">
        <f t="shared" ref="H370:I373" si="51">H371</f>
        <v>5620.98</v>
      </c>
      <c r="I370" s="40">
        <f t="shared" si="51"/>
        <v>5621</v>
      </c>
    </row>
    <row r="371" spans="1:9" s="30" customFormat="1" ht="14.25">
      <c r="A371" s="37" t="s">
        <v>350</v>
      </c>
      <c r="B371" s="32" t="s">
        <v>51</v>
      </c>
      <c r="C371" s="38" t="s">
        <v>349</v>
      </c>
      <c r="D371" s="39" t="str">
        <f t="shared" si="43"/>
        <v>10</v>
      </c>
      <c r="E371" s="39" t="str">
        <f t="shared" si="44"/>
        <v>02</v>
      </c>
      <c r="F371" s="38" t="s">
        <v>52</v>
      </c>
      <c r="G371" s="38" t="s">
        <v>28</v>
      </c>
      <c r="H371" s="40">
        <f t="shared" si="51"/>
        <v>5620.98</v>
      </c>
      <c r="I371" s="40">
        <f t="shared" si="51"/>
        <v>5621</v>
      </c>
    </row>
    <row r="372" spans="1:9" s="30" customFormat="1" ht="48">
      <c r="A372" s="37" t="s">
        <v>350</v>
      </c>
      <c r="B372" s="32" t="s">
        <v>53</v>
      </c>
      <c r="C372" s="38" t="s">
        <v>349</v>
      </c>
      <c r="D372" s="39" t="str">
        <f t="shared" si="43"/>
        <v>10</v>
      </c>
      <c r="E372" s="39" t="str">
        <f t="shared" si="44"/>
        <v>02</v>
      </c>
      <c r="F372" s="38" t="s">
        <v>54</v>
      </c>
      <c r="G372" s="38" t="s">
        <v>28</v>
      </c>
      <c r="H372" s="40">
        <f t="shared" si="51"/>
        <v>5620.98</v>
      </c>
      <c r="I372" s="40">
        <f t="shared" si="51"/>
        <v>5621</v>
      </c>
    </row>
    <row r="373" spans="1:9" s="30" customFormat="1" ht="14.25">
      <c r="A373" s="37" t="s">
        <v>350</v>
      </c>
      <c r="B373" s="32" t="s">
        <v>351</v>
      </c>
      <c r="C373" s="38" t="s">
        <v>349</v>
      </c>
      <c r="D373" s="39" t="str">
        <f t="shared" si="43"/>
        <v>10</v>
      </c>
      <c r="E373" s="39" t="str">
        <f t="shared" si="44"/>
        <v>02</v>
      </c>
      <c r="F373" s="38" t="s">
        <v>352</v>
      </c>
      <c r="G373" s="38" t="s">
        <v>28</v>
      </c>
      <c r="H373" s="40">
        <f t="shared" si="51"/>
        <v>5620.98</v>
      </c>
      <c r="I373" s="40">
        <f t="shared" si="51"/>
        <v>5621</v>
      </c>
    </row>
    <row r="374" spans="1:9" s="46" customFormat="1">
      <c r="A374" s="41" t="s">
        <v>350</v>
      </c>
      <c r="B374" s="42" t="s">
        <v>109</v>
      </c>
      <c r="C374" s="43" t="s">
        <v>349</v>
      </c>
      <c r="D374" s="44" t="str">
        <f t="shared" si="43"/>
        <v>10</v>
      </c>
      <c r="E374" s="44" t="str">
        <f t="shared" si="44"/>
        <v>02</v>
      </c>
      <c r="F374" s="43" t="s">
        <v>352</v>
      </c>
      <c r="G374" s="43" t="s">
        <v>110</v>
      </c>
      <c r="H374" s="45">
        <v>5620.98</v>
      </c>
      <c r="I374" s="45">
        <v>5621</v>
      </c>
    </row>
    <row r="375" spans="1:9" s="30" customFormat="1" ht="14.25">
      <c r="A375" s="37" t="s">
        <v>182</v>
      </c>
      <c r="B375" s="32" t="s">
        <v>183</v>
      </c>
      <c r="C375" s="38" t="s">
        <v>349</v>
      </c>
      <c r="D375" s="39" t="str">
        <f t="shared" si="43"/>
        <v>10</v>
      </c>
      <c r="E375" s="39" t="str">
        <f t="shared" si="44"/>
        <v>03</v>
      </c>
      <c r="F375" s="38" t="s">
        <v>28</v>
      </c>
      <c r="G375" s="38" t="s">
        <v>28</v>
      </c>
      <c r="H375" s="40">
        <f t="shared" ref="H375:I377" si="52">H376</f>
        <v>187</v>
      </c>
      <c r="I375" s="40">
        <f t="shared" si="52"/>
        <v>187</v>
      </c>
    </row>
    <row r="376" spans="1:9" s="30" customFormat="1" ht="14.25">
      <c r="A376" s="37" t="s">
        <v>182</v>
      </c>
      <c r="B376" s="32" t="s">
        <v>184</v>
      </c>
      <c r="C376" s="38" t="s">
        <v>349</v>
      </c>
      <c r="D376" s="39" t="str">
        <f t="shared" si="43"/>
        <v>10</v>
      </c>
      <c r="E376" s="39" t="str">
        <f t="shared" si="44"/>
        <v>03</v>
      </c>
      <c r="F376" s="38" t="s">
        <v>185</v>
      </c>
      <c r="G376" s="38" t="s">
        <v>28</v>
      </c>
      <c r="H376" s="40">
        <f t="shared" si="52"/>
        <v>187</v>
      </c>
      <c r="I376" s="40">
        <f t="shared" si="52"/>
        <v>187</v>
      </c>
    </row>
    <row r="377" spans="1:9" s="30" customFormat="1" ht="36">
      <c r="A377" s="37" t="s">
        <v>182</v>
      </c>
      <c r="B377" s="32" t="s">
        <v>186</v>
      </c>
      <c r="C377" s="38" t="s">
        <v>349</v>
      </c>
      <c r="D377" s="39" t="str">
        <f t="shared" si="43"/>
        <v>10</v>
      </c>
      <c r="E377" s="39" t="str">
        <f t="shared" si="44"/>
        <v>03</v>
      </c>
      <c r="F377" s="38" t="s">
        <v>187</v>
      </c>
      <c r="G377" s="38" t="s">
        <v>28</v>
      </c>
      <c r="H377" s="40">
        <f t="shared" si="52"/>
        <v>187</v>
      </c>
      <c r="I377" s="40">
        <f t="shared" si="52"/>
        <v>187</v>
      </c>
    </row>
    <row r="378" spans="1:9" s="46" customFormat="1">
      <c r="A378" s="41" t="s">
        <v>182</v>
      </c>
      <c r="B378" s="42" t="s">
        <v>180</v>
      </c>
      <c r="C378" s="43" t="s">
        <v>349</v>
      </c>
      <c r="D378" s="44" t="str">
        <f t="shared" si="43"/>
        <v>10</v>
      </c>
      <c r="E378" s="44" t="str">
        <f t="shared" si="44"/>
        <v>03</v>
      </c>
      <c r="F378" s="43" t="s">
        <v>187</v>
      </c>
      <c r="G378" s="43" t="s">
        <v>181</v>
      </c>
      <c r="H378" s="45">
        <v>187</v>
      </c>
      <c r="I378" s="45">
        <v>187</v>
      </c>
    </row>
    <row r="379" spans="1:9" s="30" customFormat="1" ht="14.25">
      <c r="A379" s="37" t="s">
        <v>210</v>
      </c>
      <c r="B379" s="32" t="s">
        <v>211</v>
      </c>
      <c r="C379" s="38" t="s">
        <v>349</v>
      </c>
      <c r="D379" s="39" t="str">
        <f t="shared" si="43"/>
        <v>10</v>
      </c>
      <c r="E379" s="39" t="str">
        <f t="shared" si="44"/>
        <v>06</v>
      </c>
      <c r="F379" s="38" t="s">
        <v>28</v>
      </c>
      <c r="G379" s="38" t="s">
        <v>28</v>
      </c>
      <c r="H379" s="40">
        <f t="shared" ref="H379:I381" si="53">H380</f>
        <v>80</v>
      </c>
      <c r="I379" s="40">
        <f t="shared" si="53"/>
        <v>80</v>
      </c>
    </row>
    <row r="380" spans="1:9" s="30" customFormat="1" ht="14.25">
      <c r="A380" s="37" t="s">
        <v>210</v>
      </c>
      <c r="B380" s="32" t="s">
        <v>91</v>
      </c>
      <c r="C380" s="38" t="s">
        <v>349</v>
      </c>
      <c r="D380" s="39" t="str">
        <f t="shared" si="43"/>
        <v>10</v>
      </c>
      <c r="E380" s="39" t="str">
        <f t="shared" si="44"/>
        <v>06</v>
      </c>
      <c r="F380" s="38" t="s">
        <v>92</v>
      </c>
      <c r="G380" s="38" t="s">
        <v>28</v>
      </c>
      <c r="H380" s="40">
        <f t="shared" si="53"/>
        <v>80</v>
      </c>
      <c r="I380" s="40">
        <f t="shared" si="53"/>
        <v>80</v>
      </c>
    </row>
    <row r="381" spans="1:9" s="30" customFormat="1" ht="36">
      <c r="A381" s="37" t="s">
        <v>210</v>
      </c>
      <c r="B381" s="32" t="s">
        <v>353</v>
      </c>
      <c r="C381" s="38" t="s">
        <v>349</v>
      </c>
      <c r="D381" s="39" t="str">
        <f t="shared" si="43"/>
        <v>10</v>
      </c>
      <c r="E381" s="39" t="str">
        <f t="shared" si="44"/>
        <v>06</v>
      </c>
      <c r="F381" s="38" t="s">
        <v>354</v>
      </c>
      <c r="G381" s="38" t="s">
        <v>28</v>
      </c>
      <c r="H381" s="40">
        <f t="shared" si="53"/>
        <v>80</v>
      </c>
      <c r="I381" s="40">
        <f t="shared" si="53"/>
        <v>80</v>
      </c>
    </row>
    <row r="382" spans="1:9" s="46" customFormat="1">
      <c r="A382" s="41" t="s">
        <v>210</v>
      </c>
      <c r="B382" s="42" t="s">
        <v>267</v>
      </c>
      <c r="C382" s="43" t="s">
        <v>349</v>
      </c>
      <c r="D382" s="44" t="str">
        <f t="shared" si="43"/>
        <v>10</v>
      </c>
      <c r="E382" s="44" t="str">
        <f t="shared" si="44"/>
        <v>06</v>
      </c>
      <c r="F382" s="43" t="s">
        <v>354</v>
      </c>
      <c r="G382" s="43" t="s">
        <v>268</v>
      </c>
      <c r="H382" s="45">
        <v>80</v>
      </c>
      <c r="I382" s="45">
        <v>80</v>
      </c>
    </row>
    <row r="383" spans="1:9" s="30" customFormat="1" ht="14.25">
      <c r="A383" s="37" t="s">
        <v>28</v>
      </c>
      <c r="B383" s="32" t="s">
        <v>355</v>
      </c>
      <c r="C383" s="38" t="s">
        <v>356</v>
      </c>
      <c r="D383" s="39" t="str">
        <f t="shared" si="43"/>
        <v/>
      </c>
      <c r="E383" s="39" t="str">
        <f t="shared" si="44"/>
        <v/>
      </c>
      <c r="F383" s="38" t="s">
        <v>28</v>
      </c>
      <c r="G383" s="38" t="s">
        <v>28</v>
      </c>
      <c r="H383" s="40">
        <f>H384</f>
        <v>5044.07</v>
      </c>
      <c r="I383" s="40">
        <f>I384</f>
        <v>4755.07</v>
      </c>
    </row>
    <row r="384" spans="1:9" s="30" customFormat="1" ht="14.25">
      <c r="A384" s="37" t="s">
        <v>103</v>
      </c>
      <c r="B384" s="32" t="s">
        <v>104</v>
      </c>
      <c r="C384" s="38" t="s">
        <v>356</v>
      </c>
      <c r="D384" s="39" t="str">
        <f t="shared" si="43"/>
        <v>04</v>
      </c>
      <c r="E384" s="39" t="s">
        <v>34</v>
      </c>
      <c r="F384" s="38" t="s">
        <v>28</v>
      </c>
      <c r="G384" s="38" t="s">
        <v>28</v>
      </c>
      <c r="H384" s="40">
        <f>H385</f>
        <v>5044.07</v>
      </c>
      <c r="I384" s="40">
        <f>I385</f>
        <v>4755.07</v>
      </c>
    </row>
    <row r="385" spans="1:9" s="30" customFormat="1" ht="14.25">
      <c r="A385" s="37" t="s">
        <v>357</v>
      </c>
      <c r="B385" s="32" t="s">
        <v>358</v>
      </c>
      <c r="C385" s="38" t="s">
        <v>356</v>
      </c>
      <c r="D385" s="39" t="str">
        <f t="shared" si="43"/>
        <v>04</v>
      </c>
      <c r="E385" s="39" t="str">
        <f t="shared" si="44"/>
        <v>05</v>
      </c>
      <c r="F385" s="38" t="s">
        <v>28</v>
      </c>
      <c r="G385" s="38" t="s">
        <v>28</v>
      </c>
      <c r="H385" s="40">
        <f>H390+H386+H396</f>
        <v>5044.07</v>
      </c>
      <c r="I385" s="40">
        <f>I390+I386+I396</f>
        <v>4755.07</v>
      </c>
    </row>
    <row r="386" spans="1:9" s="30" customFormat="1" ht="48">
      <c r="A386" s="37" t="s">
        <v>357</v>
      </c>
      <c r="B386" s="32" t="s">
        <v>37</v>
      </c>
      <c r="C386" s="38" t="s">
        <v>356</v>
      </c>
      <c r="D386" s="39" t="str">
        <f t="shared" si="43"/>
        <v>04</v>
      </c>
      <c r="E386" s="39" t="str">
        <f t="shared" si="44"/>
        <v>05</v>
      </c>
      <c r="F386" s="38" t="s">
        <v>38</v>
      </c>
      <c r="G386" s="38" t="s">
        <v>28</v>
      </c>
      <c r="H386" s="40">
        <f t="shared" ref="H386:I388" si="54">H387</f>
        <v>3887.67</v>
      </c>
      <c r="I386" s="40">
        <f t="shared" si="54"/>
        <v>3887.67</v>
      </c>
    </row>
    <row r="387" spans="1:9" s="30" customFormat="1" ht="14.25">
      <c r="A387" s="37" t="s">
        <v>357</v>
      </c>
      <c r="B387" s="32" t="s">
        <v>39</v>
      </c>
      <c r="C387" s="38" t="s">
        <v>356</v>
      </c>
      <c r="D387" s="39" t="str">
        <f t="shared" si="43"/>
        <v>04</v>
      </c>
      <c r="E387" s="39" t="str">
        <f t="shared" si="44"/>
        <v>05</v>
      </c>
      <c r="F387" s="38" t="s">
        <v>40</v>
      </c>
      <c r="G387" s="38" t="s">
        <v>28</v>
      </c>
      <c r="H387" s="40">
        <f t="shared" si="54"/>
        <v>3887.67</v>
      </c>
      <c r="I387" s="40">
        <f t="shared" si="54"/>
        <v>3887.67</v>
      </c>
    </row>
    <row r="388" spans="1:9" s="30" customFormat="1" ht="24">
      <c r="A388" s="37" t="s">
        <v>357</v>
      </c>
      <c r="B388" s="32" t="s">
        <v>41</v>
      </c>
      <c r="C388" s="38" t="s">
        <v>356</v>
      </c>
      <c r="D388" s="39" t="str">
        <f t="shared" si="43"/>
        <v>04</v>
      </c>
      <c r="E388" s="39" t="str">
        <f t="shared" si="44"/>
        <v>05</v>
      </c>
      <c r="F388" s="38" t="s">
        <v>42</v>
      </c>
      <c r="G388" s="38" t="s">
        <v>28</v>
      </c>
      <c r="H388" s="40">
        <f t="shared" si="54"/>
        <v>3887.67</v>
      </c>
      <c r="I388" s="40">
        <f t="shared" si="54"/>
        <v>3887.67</v>
      </c>
    </row>
    <row r="389" spans="1:9" s="46" customFormat="1" ht="24.75">
      <c r="A389" s="41" t="s">
        <v>357</v>
      </c>
      <c r="B389" s="42" t="s">
        <v>43</v>
      </c>
      <c r="C389" s="43" t="s">
        <v>356</v>
      </c>
      <c r="D389" s="44" t="str">
        <f t="shared" si="43"/>
        <v>04</v>
      </c>
      <c r="E389" s="44" t="str">
        <f t="shared" si="44"/>
        <v>05</v>
      </c>
      <c r="F389" s="43" t="s">
        <v>42</v>
      </c>
      <c r="G389" s="43" t="s">
        <v>44</v>
      </c>
      <c r="H389" s="45">
        <v>3887.67</v>
      </c>
      <c r="I389" s="45">
        <v>3887.67</v>
      </c>
    </row>
    <row r="390" spans="1:9" s="30" customFormat="1" ht="14.25">
      <c r="A390" s="37" t="s">
        <v>357</v>
      </c>
      <c r="B390" s="32" t="s">
        <v>359</v>
      </c>
      <c r="C390" s="38" t="s">
        <v>356</v>
      </c>
      <c r="D390" s="39" t="str">
        <f t="shared" si="43"/>
        <v>04</v>
      </c>
      <c r="E390" s="39" t="str">
        <f t="shared" si="44"/>
        <v>05</v>
      </c>
      <c r="F390" s="38" t="s">
        <v>360</v>
      </c>
      <c r="G390" s="38" t="s">
        <v>28</v>
      </c>
      <c r="H390" s="40">
        <f>H391</f>
        <v>1144.4000000000001</v>
      </c>
      <c r="I390" s="40">
        <f>I391</f>
        <v>855.4</v>
      </c>
    </row>
    <row r="391" spans="1:9" s="30" customFormat="1" ht="24">
      <c r="A391" s="37" t="s">
        <v>357</v>
      </c>
      <c r="B391" s="32" t="s">
        <v>361</v>
      </c>
      <c r="C391" s="38" t="s">
        <v>356</v>
      </c>
      <c r="D391" s="39" t="str">
        <f t="shared" si="43"/>
        <v>04</v>
      </c>
      <c r="E391" s="39" t="str">
        <f t="shared" si="44"/>
        <v>05</v>
      </c>
      <c r="F391" s="38" t="s">
        <v>362</v>
      </c>
      <c r="G391" s="38" t="s">
        <v>28</v>
      </c>
      <c r="H391" s="40">
        <f>H394+H392</f>
        <v>1144.4000000000001</v>
      </c>
      <c r="I391" s="40">
        <f>I394+I392</f>
        <v>855.4</v>
      </c>
    </row>
    <row r="392" spans="1:9" s="30" customFormat="1" ht="24">
      <c r="A392" s="37" t="s">
        <v>357</v>
      </c>
      <c r="B392" s="32" t="s">
        <v>363</v>
      </c>
      <c r="C392" s="38" t="s">
        <v>356</v>
      </c>
      <c r="D392" s="39" t="str">
        <f t="shared" si="43"/>
        <v>04</v>
      </c>
      <c r="E392" s="39" t="str">
        <f t="shared" si="44"/>
        <v>05</v>
      </c>
      <c r="F392" s="38" t="s">
        <v>364</v>
      </c>
      <c r="G392" s="38" t="s">
        <v>28</v>
      </c>
      <c r="H392" s="40">
        <f>H393</f>
        <v>1024</v>
      </c>
      <c r="I392" s="40">
        <f>I393</f>
        <v>735</v>
      </c>
    </row>
    <row r="393" spans="1:9" s="46" customFormat="1">
      <c r="A393" s="41" t="s">
        <v>357</v>
      </c>
      <c r="B393" s="42" t="s">
        <v>134</v>
      </c>
      <c r="C393" s="43" t="s">
        <v>356</v>
      </c>
      <c r="D393" s="44" t="str">
        <f t="shared" si="43"/>
        <v>04</v>
      </c>
      <c r="E393" s="44" t="str">
        <f t="shared" si="44"/>
        <v>05</v>
      </c>
      <c r="F393" s="43" t="s">
        <v>364</v>
      </c>
      <c r="G393" s="43" t="s">
        <v>135</v>
      </c>
      <c r="H393" s="45">
        <v>1024</v>
      </c>
      <c r="I393" s="45">
        <v>735</v>
      </c>
    </row>
    <row r="394" spans="1:9" s="30" customFormat="1" ht="36">
      <c r="A394" s="37" t="s">
        <v>357</v>
      </c>
      <c r="B394" s="32" t="s">
        <v>365</v>
      </c>
      <c r="C394" s="38" t="s">
        <v>356</v>
      </c>
      <c r="D394" s="39" t="str">
        <f t="shared" si="43"/>
        <v>04</v>
      </c>
      <c r="E394" s="39" t="str">
        <f t="shared" si="44"/>
        <v>05</v>
      </c>
      <c r="F394" s="38" t="s">
        <v>366</v>
      </c>
      <c r="G394" s="38" t="s">
        <v>28</v>
      </c>
      <c r="H394" s="40">
        <f>H395</f>
        <v>120.4</v>
      </c>
      <c r="I394" s="40">
        <f>I395</f>
        <v>120.4</v>
      </c>
    </row>
    <row r="395" spans="1:9" s="46" customFormat="1">
      <c r="A395" s="41" t="s">
        <v>357</v>
      </c>
      <c r="B395" s="42" t="s">
        <v>109</v>
      </c>
      <c r="C395" s="43" t="s">
        <v>356</v>
      </c>
      <c r="D395" s="44" t="str">
        <f t="shared" si="43"/>
        <v>04</v>
      </c>
      <c r="E395" s="44" t="str">
        <f t="shared" si="44"/>
        <v>05</v>
      </c>
      <c r="F395" s="43" t="s">
        <v>366</v>
      </c>
      <c r="G395" s="43" t="s">
        <v>110</v>
      </c>
      <c r="H395" s="45">
        <v>120.4</v>
      </c>
      <c r="I395" s="45">
        <v>120.4</v>
      </c>
    </row>
    <row r="396" spans="1:9" s="30" customFormat="1" ht="24">
      <c r="A396" s="37" t="s">
        <v>357</v>
      </c>
      <c r="B396" s="32" t="s">
        <v>47</v>
      </c>
      <c r="C396" s="38" t="s">
        <v>356</v>
      </c>
      <c r="D396" s="39" t="str">
        <f t="shared" ref="D396:D446" si="55">IF(LEFT(A396, 2) &lt;&gt;"00", LEFT(A396, 2))</f>
        <v>04</v>
      </c>
      <c r="E396" s="39" t="str">
        <f t="shared" ref="E396:E446" si="56">IF(RIGHT(A396, 2)&lt;&gt;"00", RIGHT(A396, 2))</f>
        <v>05</v>
      </c>
      <c r="F396" s="38" t="s">
        <v>48</v>
      </c>
      <c r="G396" s="38" t="s">
        <v>28</v>
      </c>
      <c r="H396" s="40">
        <f>H397</f>
        <v>12</v>
      </c>
      <c r="I396" s="40">
        <f>I397</f>
        <v>12</v>
      </c>
    </row>
    <row r="397" spans="1:9" s="30" customFormat="1" ht="14.25">
      <c r="A397" s="37" t="s">
        <v>357</v>
      </c>
      <c r="B397" s="32" t="s">
        <v>49</v>
      </c>
      <c r="C397" s="38" t="s">
        <v>356</v>
      </c>
      <c r="D397" s="39" t="str">
        <f t="shared" si="55"/>
        <v>04</v>
      </c>
      <c r="E397" s="39" t="str">
        <f t="shared" si="56"/>
        <v>05</v>
      </c>
      <c r="F397" s="38" t="s">
        <v>50</v>
      </c>
      <c r="G397" s="38" t="s">
        <v>28</v>
      </c>
      <c r="H397" s="40">
        <f>H398</f>
        <v>12</v>
      </c>
      <c r="I397" s="40">
        <f>I398</f>
        <v>12</v>
      </c>
    </row>
    <row r="398" spans="1:9" s="46" customFormat="1" ht="24.75">
      <c r="A398" s="41" t="s">
        <v>357</v>
      </c>
      <c r="B398" s="42" t="s">
        <v>43</v>
      </c>
      <c r="C398" s="43" t="s">
        <v>356</v>
      </c>
      <c r="D398" s="44" t="str">
        <f t="shared" si="55"/>
        <v>04</v>
      </c>
      <c r="E398" s="44" t="str">
        <f t="shared" si="56"/>
        <v>05</v>
      </c>
      <c r="F398" s="43" t="s">
        <v>50</v>
      </c>
      <c r="G398" s="43" t="s">
        <v>44</v>
      </c>
      <c r="H398" s="45">
        <v>12</v>
      </c>
      <c r="I398" s="45">
        <v>12</v>
      </c>
    </row>
    <row r="399" spans="1:9" s="30" customFormat="1" ht="30" customHeight="1">
      <c r="A399" s="37" t="s">
        <v>28</v>
      </c>
      <c r="B399" s="32" t="s">
        <v>367</v>
      </c>
      <c r="C399" s="38" t="s">
        <v>368</v>
      </c>
      <c r="D399" s="39" t="str">
        <f t="shared" si="55"/>
        <v/>
      </c>
      <c r="E399" s="39" t="str">
        <f t="shared" si="56"/>
        <v/>
      </c>
      <c r="F399" s="38" t="s">
        <v>28</v>
      </c>
      <c r="G399" s="38" t="s">
        <v>28</v>
      </c>
      <c r="H399" s="40">
        <f>H417+H400</f>
        <v>14627.310000000001</v>
      </c>
      <c r="I399" s="40">
        <f>I417+I400</f>
        <v>14456.04</v>
      </c>
    </row>
    <row r="400" spans="1:9" s="30" customFormat="1" ht="14.25">
      <c r="A400" s="37" t="s">
        <v>32</v>
      </c>
      <c r="B400" s="32" t="s">
        <v>33</v>
      </c>
      <c r="C400" s="38" t="s">
        <v>368</v>
      </c>
      <c r="D400" s="39" t="str">
        <f t="shared" si="55"/>
        <v>01</v>
      </c>
      <c r="E400" s="39" t="s">
        <v>34</v>
      </c>
      <c r="F400" s="38" t="s">
        <v>28</v>
      </c>
      <c r="G400" s="38" t="s">
        <v>28</v>
      </c>
      <c r="H400" s="40">
        <f>H401+H413</f>
        <v>4072.6</v>
      </c>
      <c r="I400" s="40">
        <f>I401+I413</f>
        <v>3976.0899999999997</v>
      </c>
    </row>
    <row r="401" spans="1:9" s="30" customFormat="1" ht="36">
      <c r="A401" s="37" t="s">
        <v>369</v>
      </c>
      <c r="B401" s="32" t="s">
        <v>370</v>
      </c>
      <c r="C401" s="38" t="s">
        <v>368</v>
      </c>
      <c r="D401" s="39" t="str">
        <f t="shared" si="55"/>
        <v>01</v>
      </c>
      <c r="E401" s="39" t="str">
        <f t="shared" si="56"/>
        <v>06</v>
      </c>
      <c r="F401" s="38" t="s">
        <v>28</v>
      </c>
      <c r="G401" s="38" t="s">
        <v>28</v>
      </c>
      <c r="H401" s="40">
        <f>H402+H406+H409</f>
        <v>3817.6</v>
      </c>
      <c r="I401" s="40">
        <f>I402+I406+I409</f>
        <v>3756.62</v>
      </c>
    </row>
    <row r="402" spans="1:9" s="30" customFormat="1" ht="48">
      <c r="A402" s="37" t="s">
        <v>369</v>
      </c>
      <c r="B402" s="32" t="s">
        <v>37</v>
      </c>
      <c r="C402" s="38" t="s">
        <v>368</v>
      </c>
      <c r="D402" s="39" t="str">
        <f t="shared" si="55"/>
        <v>01</v>
      </c>
      <c r="E402" s="39" t="str">
        <f t="shared" si="56"/>
        <v>06</v>
      </c>
      <c r="F402" s="38" t="s">
        <v>38</v>
      </c>
      <c r="G402" s="38" t="s">
        <v>28</v>
      </c>
      <c r="H402" s="40">
        <f t="shared" ref="H402:I404" si="57">H403</f>
        <v>3763.1</v>
      </c>
      <c r="I402" s="40">
        <f t="shared" si="57"/>
        <v>3702.12</v>
      </c>
    </row>
    <row r="403" spans="1:9" s="30" customFormat="1" ht="14.25">
      <c r="A403" s="37" t="s">
        <v>369</v>
      </c>
      <c r="B403" s="32" t="s">
        <v>39</v>
      </c>
      <c r="C403" s="38" t="s">
        <v>368</v>
      </c>
      <c r="D403" s="39" t="str">
        <f t="shared" si="55"/>
        <v>01</v>
      </c>
      <c r="E403" s="39" t="str">
        <f t="shared" si="56"/>
        <v>06</v>
      </c>
      <c r="F403" s="38" t="s">
        <v>40</v>
      </c>
      <c r="G403" s="38" t="s">
        <v>28</v>
      </c>
      <c r="H403" s="40">
        <f t="shared" si="57"/>
        <v>3763.1</v>
      </c>
      <c r="I403" s="40">
        <f t="shared" si="57"/>
        <v>3702.12</v>
      </c>
    </row>
    <row r="404" spans="1:9" s="30" customFormat="1" ht="24">
      <c r="A404" s="37" t="s">
        <v>369</v>
      </c>
      <c r="B404" s="32" t="s">
        <v>41</v>
      </c>
      <c r="C404" s="38" t="s">
        <v>368</v>
      </c>
      <c r="D404" s="39" t="str">
        <f t="shared" si="55"/>
        <v>01</v>
      </c>
      <c r="E404" s="39" t="str">
        <f t="shared" si="56"/>
        <v>06</v>
      </c>
      <c r="F404" s="38" t="s">
        <v>42</v>
      </c>
      <c r="G404" s="38" t="s">
        <v>28</v>
      </c>
      <c r="H404" s="40">
        <f t="shared" si="57"/>
        <v>3763.1</v>
      </c>
      <c r="I404" s="40">
        <f t="shared" si="57"/>
        <v>3702.12</v>
      </c>
    </row>
    <row r="405" spans="1:9" s="46" customFormat="1" ht="24.75">
      <c r="A405" s="41" t="s">
        <v>369</v>
      </c>
      <c r="B405" s="42" t="s">
        <v>43</v>
      </c>
      <c r="C405" s="43" t="s">
        <v>368</v>
      </c>
      <c r="D405" s="44" t="str">
        <f t="shared" si="55"/>
        <v>01</v>
      </c>
      <c r="E405" s="44" t="str">
        <f t="shared" si="56"/>
        <v>06</v>
      </c>
      <c r="F405" s="43" t="s">
        <v>42</v>
      </c>
      <c r="G405" s="43" t="s">
        <v>44</v>
      </c>
      <c r="H405" s="45">
        <v>3763.1</v>
      </c>
      <c r="I405" s="45">
        <v>3702.12</v>
      </c>
    </row>
    <row r="406" spans="1:9" s="30" customFormat="1" ht="24">
      <c r="A406" s="37" t="s">
        <v>369</v>
      </c>
      <c r="B406" s="32" t="s">
        <v>47</v>
      </c>
      <c r="C406" s="38" t="s">
        <v>368</v>
      </c>
      <c r="D406" s="39" t="str">
        <f t="shared" si="55"/>
        <v>01</v>
      </c>
      <c r="E406" s="39" t="str">
        <f t="shared" si="56"/>
        <v>06</v>
      </c>
      <c r="F406" s="38" t="s">
        <v>48</v>
      </c>
      <c r="G406" s="38" t="s">
        <v>28</v>
      </c>
      <c r="H406" s="40">
        <f>H407</f>
        <v>33.5</v>
      </c>
      <c r="I406" s="40">
        <f>I407</f>
        <v>33.5</v>
      </c>
    </row>
    <row r="407" spans="1:9" s="30" customFormat="1" ht="14.25">
      <c r="A407" s="37" t="s">
        <v>369</v>
      </c>
      <c r="B407" s="32" t="s">
        <v>49</v>
      </c>
      <c r="C407" s="38" t="s">
        <v>368</v>
      </c>
      <c r="D407" s="39" t="str">
        <f t="shared" si="55"/>
        <v>01</v>
      </c>
      <c r="E407" s="39" t="str">
        <f t="shared" si="56"/>
        <v>06</v>
      </c>
      <c r="F407" s="38" t="s">
        <v>50</v>
      </c>
      <c r="G407" s="38" t="s">
        <v>28</v>
      </c>
      <c r="H407" s="40">
        <f>H408</f>
        <v>33.5</v>
      </c>
      <c r="I407" s="40">
        <f>I408</f>
        <v>33.5</v>
      </c>
    </row>
    <row r="408" spans="1:9" s="46" customFormat="1" ht="24.75">
      <c r="A408" s="41" t="s">
        <v>369</v>
      </c>
      <c r="B408" s="42" t="s">
        <v>43</v>
      </c>
      <c r="C408" s="43" t="s">
        <v>368</v>
      </c>
      <c r="D408" s="44" t="str">
        <f t="shared" si="55"/>
        <v>01</v>
      </c>
      <c r="E408" s="44" t="str">
        <f t="shared" si="56"/>
        <v>06</v>
      </c>
      <c r="F408" s="43" t="s">
        <v>50</v>
      </c>
      <c r="G408" s="43" t="s">
        <v>44</v>
      </c>
      <c r="H408" s="45">
        <v>33.5</v>
      </c>
      <c r="I408" s="45">
        <v>33.5</v>
      </c>
    </row>
    <row r="409" spans="1:9" s="30" customFormat="1" ht="14.25">
      <c r="A409" s="37" t="s">
        <v>369</v>
      </c>
      <c r="B409" s="32" t="s">
        <v>51</v>
      </c>
      <c r="C409" s="38" t="s">
        <v>368</v>
      </c>
      <c r="D409" s="39" t="str">
        <f t="shared" si="55"/>
        <v>01</v>
      </c>
      <c r="E409" s="39" t="str">
        <f t="shared" si="56"/>
        <v>06</v>
      </c>
      <c r="F409" s="38" t="s">
        <v>52</v>
      </c>
      <c r="G409" s="38" t="s">
        <v>28</v>
      </c>
      <c r="H409" s="40">
        <f t="shared" ref="H409:I411" si="58">H410</f>
        <v>21</v>
      </c>
      <c r="I409" s="40">
        <f t="shared" si="58"/>
        <v>21</v>
      </c>
    </row>
    <row r="410" spans="1:9" s="30" customFormat="1" ht="48">
      <c r="A410" s="37" t="s">
        <v>369</v>
      </c>
      <c r="B410" s="32" t="s">
        <v>53</v>
      </c>
      <c r="C410" s="38" t="s">
        <v>368</v>
      </c>
      <c r="D410" s="39" t="str">
        <f t="shared" si="55"/>
        <v>01</v>
      </c>
      <c r="E410" s="39" t="str">
        <f t="shared" si="56"/>
        <v>06</v>
      </c>
      <c r="F410" s="38" t="s">
        <v>54</v>
      </c>
      <c r="G410" s="38" t="s">
        <v>28</v>
      </c>
      <c r="H410" s="40">
        <f t="shared" si="58"/>
        <v>21</v>
      </c>
      <c r="I410" s="40">
        <f t="shared" si="58"/>
        <v>21</v>
      </c>
    </row>
    <row r="411" spans="1:9" s="30" customFormat="1" ht="60">
      <c r="A411" s="37" t="s">
        <v>369</v>
      </c>
      <c r="B411" s="32" t="s">
        <v>208</v>
      </c>
      <c r="C411" s="38" t="s">
        <v>368</v>
      </c>
      <c r="D411" s="39" t="str">
        <f t="shared" si="55"/>
        <v>01</v>
      </c>
      <c r="E411" s="39" t="str">
        <f t="shared" si="56"/>
        <v>06</v>
      </c>
      <c r="F411" s="38" t="s">
        <v>209</v>
      </c>
      <c r="G411" s="38" t="s">
        <v>28</v>
      </c>
      <c r="H411" s="40">
        <f t="shared" si="58"/>
        <v>21</v>
      </c>
      <c r="I411" s="40">
        <f t="shared" si="58"/>
        <v>21</v>
      </c>
    </row>
    <row r="412" spans="1:9" s="46" customFormat="1" ht="24.75">
      <c r="A412" s="41" t="s">
        <v>369</v>
      </c>
      <c r="B412" s="42" t="s">
        <v>43</v>
      </c>
      <c r="C412" s="43" t="s">
        <v>368</v>
      </c>
      <c r="D412" s="44" t="str">
        <f t="shared" si="55"/>
        <v>01</v>
      </c>
      <c r="E412" s="44" t="str">
        <f t="shared" si="56"/>
        <v>06</v>
      </c>
      <c r="F412" s="43" t="s">
        <v>209</v>
      </c>
      <c r="G412" s="43" t="s">
        <v>44</v>
      </c>
      <c r="H412" s="45">
        <v>21</v>
      </c>
      <c r="I412" s="45">
        <v>21</v>
      </c>
    </row>
    <row r="413" spans="1:9" s="30" customFormat="1" ht="24">
      <c r="A413" s="37" t="s">
        <v>371</v>
      </c>
      <c r="B413" s="32" t="s">
        <v>372</v>
      </c>
      <c r="C413" s="38" t="s">
        <v>368</v>
      </c>
      <c r="D413" s="39" t="str">
        <f t="shared" si="55"/>
        <v>01</v>
      </c>
      <c r="E413" s="39" t="str">
        <f t="shared" si="56"/>
        <v>11</v>
      </c>
      <c r="F413" s="38" t="s">
        <v>28</v>
      </c>
      <c r="G413" s="38" t="s">
        <v>28</v>
      </c>
      <c r="H413" s="40">
        <f t="shared" ref="H413:I415" si="59">H414</f>
        <v>255</v>
      </c>
      <c r="I413" s="40">
        <f t="shared" si="59"/>
        <v>219.47</v>
      </c>
    </row>
    <row r="414" spans="1:9" s="30" customFormat="1" ht="14.25">
      <c r="A414" s="37" t="s">
        <v>371</v>
      </c>
      <c r="B414" s="32" t="s">
        <v>373</v>
      </c>
      <c r="C414" s="38" t="s">
        <v>368</v>
      </c>
      <c r="D414" s="39" t="str">
        <f t="shared" si="55"/>
        <v>01</v>
      </c>
      <c r="E414" s="39" t="str">
        <f t="shared" si="56"/>
        <v>11</v>
      </c>
      <c r="F414" s="38" t="s">
        <v>374</v>
      </c>
      <c r="G414" s="38" t="s">
        <v>28</v>
      </c>
      <c r="H414" s="40">
        <f t="shared" si="59"/>
        <v>255</v>
      </c>
      <c r="I414" s="40">
        <f t="shared" si="59"/>
        <v>219.47</v>
      </c>
    </row>
    <row r="415" spans="1:9" s="30" customFormat="1" ht="14.25">
      <c r="A415" s="37" t="s">
        <v>371</v>
      </c>
      <c r="B415" s="32" t="s">
        <v>375</v>
      </c>
      <c r="C415" s="38" t="s">
        <v>368</v>
      </c>
      <c r="D415" s="39" t="str">
        <f t="shared" si="55"/>
        <v>01</v>
      </c>
      <c r="E415" s="39" t="str">
        <f t="shared" si="56"/>
        <v>11</v>
      </c>
      <c r="F415" s="38" t="s">
        <v>376</v>
      </c>
      <c r="G415" s="38" t="s">
        <v>28</v>
      </c>
      <c r="H415" s="40">
        <f t="shared" si="59"/>
        <v>255</v>
      </c>
      <c r="I415" s="40">
        <f t="shared" si="59"/>
        <v>219.47</v>
      </c>
    </row>
    <row r="416" spans="1:9" s="46" customFormat="1">
      <c r="A416" s="41" t="s">
        <v>371</v>
      </c>
      <c r="B416" s="42" t="s">
        <v>206</v>
      </c>
      <c r="C416" s="43" t="s">
        <v>368</v>
      </c>
      <c r="D416" s="44" t="str">
        <f t="shared" si="55"/>
        <v>01</v>
      </c>
      <c r="E416" s="44" t="str">
        <f t="shared" si="56"/>
        <v>11</v>
      </c>
      <c r="F416" s="43" t="s">
        <v>376</v>
      </c>
      <c r="G416" s="43" t="s">
        <v>207</v>
      </c>
      <c r="H416" s="45">
        <v>255</v>
      </c>
      <c r="I416" s="45">
        <v>219.47</v>
      </c>
    </row>
    <row r="417" spans="1:9" s="30" customFormat="1" ht="14.25">
      <c r="A417" s="37" t="s">
        <v>212</v>
      </c>
      <c r="B417" s="32" t="s">
        <v>51</v>
      </c>
      <c r="C417" s="38" t="s">
        <v>368</v>
      </c>
      <c r="D417" s="39" t="str">
        <f t="shared" si="55"/>
        <v>11</v>
      </c>
      <c r="E417" s="39" t="s">
        <v>34</v>
      </c>
      <c r="F417" s="38" t="s">
        <v>28</v>
      </c>
      <c r="G417" s="38" t="s">
        <v>28</v>
      </c>
      <c r="H417" s="40">
        <f>H438+H418+H427+H434</f>
        <v>10554.710000000001</v>
      </c>
      <c r="I417" s="40">
        <f>I438+I418+I427+I434</f>
        <v>10479.950000000001</v>
      </c>
    </row>
    <row r="418" spans="1:9" s="30" customFormat="1" ht="24">
      <c r="A418" s="37" t="s">
        <v>377</v>
      </c>
      <c r="B418" s="32" t="s">
        <v>378</v>
      </c>
      <c r="C418" s="38" t="s">
        <v>368</v>
      </c>
      <c r="D418" s="39" t="str">
        <f t="shared" si="55"/>
        <v>11</v>
      </c>
      <c r="E418" s="39" t="str">
        <f t="shared" si="56"/>
        <v>01</v>
      </c>
      <c r="F418" s="38" t="s">
        <v>28</v>
      </c>
      <c r="G418" s="38" t="s">
        <v>28</v>
      </c>
      <c r="H418" s="40">
        <f>H419+H423</f>
        <v>6039.52</v>
      </c>
      <c r="I418" s="40">
        <f>I419+I423</f>
        <v>5964.77</v>
      </c>
    </row>
    <row r="419" spans="1:9" s="30" customFormat="1" ht="14.25">
      <c r="A419" s="37" t="s">
        <v>377</v>
      </c>
      <c r="B419" s="32" t="s">
        <v>379</v>
      </c>
      <c r="C419" s="38" t="s">
        <v>368</v>
      </c>
      <c r="D419" s="39" t="str">
        <f t="shared" si="55"/>
        <v>11</v>
      </c>
      <c r="E419" s="39" t="str">
        <f t="shared" si="56"/>
        <v>01</v>
      </c>
      <c r="F419" s="38" t="s">
        <v>380</v>
      </c>
      <c r="G419" s="38" t="s">
        <v>28</v>
      </c>
      <c r="H419" s="40">
        <f t="shared" ref="H419:I421" si="60">H420</f>
        <v>5025.5200000000004</v>
      </c>
      <c r="I419" s="40">
        <f t="shared" si="60"/>
        <v>4950.7700000000004</v>
      </c>
    </row>
    <row r="420" spans="1:9" s="30" customFormat="1" ht="14.25">
      <c r="A420" s="37" t="s">
        <v>377</v>
      </c>
      <c r="B420" s="32" t="s">
        <v>379</v>
      </c>
      <c r="C420" s="38" t="s">
        <v>368</v>
      </c>
      <c r="D420" s="39" t="str">
        <f t="shared" si="55"/>
        <v>11</v>
      </c>
      <c r="E420" s="39" t="str">
        <f t="shared" si="56"/>
        <v>01</v>
      </c>
      <c r="F420" s="38" t="s">
        <v>381</v>
      </c>
      <c r="G420" s="38" t="s">
        <v>28</v>
      </c>
      <c r="H420" s="40">
        <f t="shared" si="60"/>
        <v>5025.5200000000004</v>
      </c>
      <c r="I420" s="40">
        <f t="shared" si="60"/>
        <v>4950.7700000000004</v>
      </c>
    </row>
    <row r="421" spans="1:9" s="30" customFormat="1" ht="36">
      <c r="A421" s="37" t="s">
        <v>377</v>
      </c>
      <c r="B421" s="32" t="s">
        <v>382</v>
      </c>
      <c r="C421" s="38" t="s">
        <v>368</v>
      </c>
      <c r="D421" s="39" t="str">
        <f t="shared" si="55"/>
        <v>11</v>
      </c>
      <c r="E421" s="39" t="str">
        <f t="shared" si="56"/>
        <v>01</v>
      </c>
      <c r="F421" s="38" t="s">
        <v>383</v>
      </c>
      <c r="G421" s="38" t="s">
        <v>28</v>
      </c>
      <c r="H421" s="40">
        <f t="shared" si="60"/>
        <v>5025.5200000000004</v>
      </c>
      <c r="I421" s="40">
        <f t="shared" si="60"/>
        <v>4950.7700000000004</v>
      </c>
    </row>
    <row r="422" spans="1:9" s="46" customFormat="1">
      <c r="A422" s="41" t="s">
        <v>377</v>
      </c>
      <c r="B422" s="42" t="s">
        <v>384</v>
      </c>
      <c r="C422" s="43" t="s">
        <v>368</v>
      </c>
      <c r="D422" s="44" t="str">
        <f t="shared" si="55"/>
        <v>11</v>
      </c>
      <c r="E422" s="44" t="str">
        <f t="shared" si="56"/>
        <v>01</v>
      </c>
      <c r="F422" s="43" t="s">
        <v>383</v>
      </c>
      <c r="G422" s="43" t="s">
        <v>385</v>
      </c>
      <c r="H422" s="45">
        <v>5025.5200000000004</v>
      </c>
      <c r="I422" s="45">
        <v>4950.7700000000004</v>
      </c>
    </row>
    <row r="423" spans="1:9" s="30" customFormat="1" ht="14.25">
      <c r="A423" s="37" t="s">
        <v>377</v>
      </c>
      <c r="B423" s="32" t="s">
        <v>51</v>
      </c>
      <c r="C423" s="38" t="s">
        <v>368</v>
      </c>
      <c r="D423" s="39" t="str">
        <f t="shared" si="55"/>
        <v>11</v>
      </c>
      <c r="E423" s="39" t="str">
        <f t="shared" si="56"/>
        <v>01</v>
      </c>
      <c r="F423" s="38" t="s">
        <v>52</v>
      </c>
      <c r="G423" s="38" t="s">
        <v>28</v>
      </c>
      <c r="H423" s="40">
        <f t="shared" ref="H423:I425" si="61">H424</f>
        <v>1014</v>
      </c>
      <c r="I423" s="40">
        <f t="shared" si="61"/>
        <v>1014</v>
      </c>
    </row>
    <row r="424" spans="1:9" s="30" customFormat="1" ht="48">
      <c r="A424" s="37" t="s">
        <v>377</v>
      </c>
      <c r="B424" s="32" t="s">
        <v>53</v>
      </c>
      <c r="C424" s="38" t="s">
        <v>368</v>
      </c>
      <c r="D424" s="39" t="str">
        <f t="shared" si="55"/>
        <v>11</v>
      </c>
      <c r="E424" s="39" t="str">
        <f t="shared" si="56"/>
        <v>01</v>
      </c>
      <c r="F424" s="38" t="s">
        <v>54</v>
      </c>
      <c r="G424" s="38" t="s">
        <v>28</v>
      </c>
      <c r="H424" s="40">
        <f t="shared" si="61"/>
        <v>1014</v>
      </c>
      <c r="I424" s="40">
        <f t="shared" si="61"/>
        <v>1014</v>
      </c>
    </row>
    <row r="425" spans="1:9" s="30" customFormat="1" ht="24">
      <c r="A425" s="37" t="s">
        <v>377</v>
      </c>
      <c r="B425" s="32" t="s">
        <v>386</v>
      </c>
      <c r="C425" s="38" t="s">
        <v>368</v>
      </c>
      <c r="D425" s="39" t="str">
        <f t="shared" si="55"/>
        <v>11</v>
      </c>
      <c r="E425" s="39" t="str">
        <f t="shared" si="56"/>
        <v>01</v>
      </c>
      <c r="F425" s="38" t="s">
        <v>387</v>
      </c>
      <c r="G425" s="38" t="s">
        <v>28</v>
      </c>
      <c r="H425" s="40">
        <f t="shared" si="61"/>
        <v>1014</v>
      </c>
      <c r="I425" s="40">
        <f t="shared" si="61"/>
        <v>1014</v>
      </c>
    </row>
    <row r="426" spans="1:9" s="46" customFormat="1">
      <c r="A426" s="41" t="s">
        <v>377</v>
      </c>
      <c r="B426" s="42" t="s">
        <v>384</v>
      </c>
      <c r="C426" s="43" t="s">
        <v>368</v>
      </c>
      <c r="D426" s="44" t="str">
        <f t="shared" si="55"/>
        <v>11</v>
      </c>
      <c r="E426" s="44" t="str">
        <f t="shared" si="56"/>
        <v>01</v>
      </c>
      <c r="F426" s="43" t="s">
        <v>387</v>
      </c>
      <c r="G426" s="43" t="s">
        <v>385</v>
      </c>
      <c r="H426" s="45">
        <v>1014</v>
      </c>
      <c r="I426" s="45">
        <v>1014</v>
      </c>
    </row>
    <row r="427" spans="1:9" s="30" customFormat="1" ht="36">
      <c r="A427" s="37" t="s">
        <v>213</v>
      </c>
      <c r="B427" s="32" t="s">
        <v>214</v>
      </c>
      <c r="C427" s="38" t="s">
        <v>368</v>
      </c>
      <c r="D427" s="39" t="str">
        <f t="shared" si="55"/>
        <v>11</v>
      </c>
      <c r="E427" s="39" t="str">
        <f t="shared" si="56"/>
        <v>02</v>
      </c>
      <c r="F427" s="38" t="s">
        <v>28</v>
      </c>
      <c r="G427" s="38" t="s">
        <v>28</v>
      </c>
      <c r="H427" s="40">
        <f>H428</f>
        <v>2877.64</v>
      </c>
      <c r="I427" s="40">
        <f>I428</f>
        <v>2877.63</v>
      </c>
    </row>
    <row r="428" spans="1:9" s="30" customFormat="1" ht="14.25">
      <c r="A428" s="37" t="s">
        <v>213</v>
      </c>
      <c r="B428" s="32" t="s">
        <v>51</v>
      </c>
      <c r="C428" s="38" t="s">
        <v>368</v>
      </c>
      <c r="D428" s="39" t="str">
        <f t="shared" si="55"/>
        <v>11</v>
      </c>
      <c r="E428" s="39" t="str">
        <f t="shared" si="56"/>
        <v>02</v>
      </c>
      <c r="F428" s="38" t="s">
        <v>52</v>
      </c>
      <c r="G428" s="38" t="s">
        <v>28</v>
      </c>
      <c r="H428" s="40">
        <f>H429</f>
        <v>2877.64</v>
      </c>
      <c r="I428" s="40">
        <f>I429</f>
        <v>2877.63</v>
      </c>
    </row>
    <row r="429" spans="1:9" s="30" customFormat="1" ht="48">
      <c r="A429" s="37" t="s">
        <v>213</v>
      </c>
      <c r="B429" s="32" t="s">
        <v>217</v>
      </c>
      <c r="C429" s="38" t="s">
        <v>368</v>
      </c>
      <c r="D429" s="39" t="str">
        <f t="shared" si="55"/>
        <v>11</v>
      </c>
      <c r="E429" s="39" t="str">
        <f t="shared" si="56"/>
        <v>02</v>
      </c>
      <c r="F429" s="38" t="s">
        <v>218</v>
      </c>
      <c r="G429" s="38" t="s">
        <v>28</v>
      </c>
      <c r="H429" s="40">
        <f>H430+H432</f>
        <v>2877.64</v>
      </c>
      <c r="I429" s="40">
        <f>I430+I432</f>
        <v>2877.63</v>
      </c>
    </row>
    <row r="430" spans="1:9" s="30" customFormat="1" ht="24">
      <c r="A430" s="37" t="s">
        <v>213</v>
      </c>
      <c r="B430" s="32" t="s">
        <v>388</v>
      </c>
      <c r="C430" s="38" t="s">
        <v>368</v>
      </c>
      <c r="D430" s="39" t="str">
        <f t="shared" si="55"/>
        <v>11</v>
      </c>
      <c r="E430" s="39" t="str">
        <f t="shared" si="56"/>
        <v>02</v>
      </c>
      <c r="F430" s="38" t="s">
        <v>389</v>
      </c>
      <c r="G430" s="38" t="s">
        <v>28</v>
      </c>
      <c r="H430" s="40">
        <f>H431</f>
        <v>2060</v>
      </c>
      <c r="I430" s="40">
        <f>I431</f>
        <v>2060</v>
      </c>
    </row>
    <row r="431" spans="1:9" s="46" customFormat="1">
      <c r="A431" s="41" t="s">
        <v>213</v>
      </c>
      <c r="B431" s="42" t="s">
        <v>215</v>
      </c>
      <c r="C431" s="43" t="s">
        <v>368</v>
      </c>
      <c r="D431" s="44" t="str">
        <f t="shared" si="55"/>
        <v>11</v>
      </c>
      <c r="E431" s="44" t="str">
        <f t="shared" si="56"/>
        <v>02</v>
      </c>
      <c r="F431" s="43" t="s">
        <v>389</v>
      </c>
      <c r="G431" s="43" t="s">
        <v>216</v>
      </c>
      <c r="H431" s="45">
        <v>2060</v>
      </c>
      <c r="I431" s="45">
        <v>2060</v>
      </c>
    </row>
    <row r="432" spans="1:9" s="30" customFormat="1" ht="24">
      <c r="A432" s="37" t="s">
        <v>213</v>
      </c>
      <c r="B432" s="32" t="s">
        <v>219</v>
      </c>
      <c r="C432" s="38" t="s">
        <v>368</v>
      </c>
      <c r="D432" s="39" t="str">
        <f t="shared" si="55"/>
        <v>11</v>
      </c>
      <c r="E432" s="39" t="str">
        <f t="shared" si="56"/>
        <v>02</v>
      </c>
      <c r="F432" s="38" t="s">
        <v>220</v>
      </c>
      <c r="G432" s="38" t="s">
        <v>28</v>
      </c>
      <c r="H432" s="40">
        <f>H433</f>
        <v>817.64</v>
      </c>
      <c r="I432" s="40">
        <f>I433</f>
        <v>817.63</v>
      </c>
    </row>
    <row r="433" spans="1:9" s="46" customFormat="1">
      <c r="A433" s="41" t="s">
        <v>213</v>
      </c>
      <c r="B433" s="42" t="s">
        <v>215</v>
      </c>
      <c r="C433" s="43" t="s">
        <v>368</v>
      </c>
      <c r="D433" s="44" t="str">
        <f t="shared" si="55"/>
        <v>11</v>
      </c>
      <c r="E433" s="44" t="str">
        <f t="shared" si="56"/>
        <v>02</v>
      </c>
      <c r="F433" s="43" t="s">
        <v>220</v>
      </c>
      <c r="G433" s="43" t="s">
        <v>216</v>
      </c>
      <c r="H433" s="45">
        <v>817.64</v>
      </c>
      <c r="I433" s="45">
        <v>817.63</v>
      </c>
    </row>
    <row r="434" spans="1:9" s="30" customFormat="1" ht="24">
      <c r="A434" s="37" t="s">
        <v>390</v>
      </c>
      <c r="B434" s="32" t="s">
        <v>391</v>
      </c>
      <c r="C434" s="38" t="s">
        <v>368</v>
      </c>
      <c r="D434" s="39" t="str">
        <f t="shared" si="55"/>
        <v>11</v>
      </c>
      <c r="E434" s="39" t="str">
        <f t="shared" si="56"/>
        <v>03</v>
      </c>
      <c r="F434" s="38" t="s">
        <v>28</v>
      </c>
      <c r="G434" s="38" t="s">
        <v>28</v>
      </c>
      <c r="H434" s="40">
        <f t="shared" ref="H434:I436" si="62">H435</f>
        <v>766.6</v>
      </c>
      <c r="I434" s="40">
        <f t="shared" si="62"/>
        <v>766.6</v>
      </c>
    </row>
    <row r="435" spans="1:9" s="30" customFormat="1" ht="24">
      <c r="A435" s="37" t="s">
        <v>390</v>
      </c>
      <c r="B435" s="32" t="s">
        <v>65</v>
      </c>
      <c r="C435" s="38" t="s">
        <v>368</v>
      </c>
      <c r="D435" s="39" t="str">
        <f t="shared" si="55"/>
        <v>11</v>
      </c>
      <c r="E435" s="39" t="str">
        <f t="shared" si="56"/>
        <v>03</v>
      </c>
      <c r="F435" s="38" t="s">
        <v>66</v>
      </c>
      <c r="G435" s="38" t="s">
        <v>28</v>
      </c>
      <c r="H435" s="40">
        <f t="shared" si="62"/>
        <v>766.6</v>
      </c>
      <c r="I435" s="40">
        <f t="shared" si="62"/>
        <v>766.6</v>
      </c>
    </row>
    <row r="436" spans="1:9" s="30" customFormat="1" ht="36">
      <c r="A436" s="37" t="s">
        <v>390</v>
      </c>
      <c r="B436" s="32" t="s">
        <v>392</v>
      </c>
      <c r="C436" s="38" t="s">
        <v>368</v>
      </c>
      <c r="D436" s="39" t="str">
        <f t="shared" si="55"/>
        <v>11</v>
      </c>
      <c r="E436" s="39" t="str">
        <f t="shared" si="56"/>
        <v>03</v>
      </c>
      <c r="F436" s="38" t="s">
        <v>393</v>
      </c>
      <c r="G436" s="38" t="s">
        <v>28</v>
      </c>
      <c r="H436" s="40">
        <f t="shared" si="62"/>
        <v>766.6</v>
      </c>
      <c r="I436" s="40">
        <f t="shared" si="62"/>
        <v>766.6</v>
      </c>
    </row>
    <row r="437" spans="1:9" s="46" customFormat="1">
      <c r="A437" s="41" t="s">
        <v>390</v>
      </c>
      <c r="B437" s="42" t="s">
        <v>69</v>
      </c>
      <c r="C437" s="43" t="s">
        <v>368</v>
      </c>
      <c r="D437" s="44" t="str">
        <f t="shared" si="55"/>
        <v>11</v>
      </c>
      <c r="E437" s="44" t="str">
        <f t="shared" si="56"/>
        <v>03</v>
      </c>
      <c r="F437" s="43" t="s">
        <v>393</v>
      </c>
      <c r="G437" s="43" t="s">
        <v>70</v>
      </c>
      <c r="H437" s="45">
        <v>766.6</v>
      </c>
      <c r="I437" s="45">
        <v>766.6</v>
      </c>
    </row>
    <row r="438" spans="1:9" s="30" customFormat="1" ht="14.25">
      <c r="A438" s="37" t="s">
        <v>394</v>
      </c>
      <c r="B438" s="32" t="s">
        <v>395</v>
      </c>
      <c r="C438" s="38" t="s">
        <v>368</v>
      </c>
      <c r="D438" s="39" t="str">
        <f t="shared" si="55"/>
        <v>11</v>
      </c>
      <c r="E438" s="39" t="str">
        <f t="shared" si="56"/>
        <v>04</v>
      </c>
      <c r="F438" s="38" t="s">
        <v>28</v>
      </c>
      <c r="G438" s="38" t="s">
        <v>28</v>
      </c>
      <c r="H438" s="40">
        <f>H439+H442+H444</f>
        <v>870.95</v>
      </c>
      <c r="I438" s="40">
        <f>I439+I442+I444</f>
        <v>870.95</v>
      </c>
    </row>
    <row r="439" spans="1:9" s="30" customFormat="1" ht="14.25">
      <c r="A439" s="37" t="s">
        <v>394</v>
      </c>
      <c r="B439" s="32" t="s">
        <v>184</v>
      </c>
      <c r="C439" s="38" t="s">
        <v>368</v>
      </c>
      <c r="D439" s="39" t="str">
        <f t="shared" si="55"/>
        <v>11</v>
      </c>
      <c r="E439" s="39" t="str">
        <f t="shared" si="56"/>
        <v>04</v>
      </c>
      <c r="F439" s="38" t="s">
        <v>185</v>
      </c>
      <c r="G439" s="38" t="s">
        <v>28</v>
      </c>
      <c r="H439" s="40">
        <f>H440</f>
        <v>15</v>
      </c>
      <c r="I439" s="40">
        <f>I440</f>
        <v>15</v>
      </c>
    </row>
    <row r="440" spans="1:9" s="30" customFormat="1" ht="36">
      <c r="A440" s="37" t="s">
        <v>394</v>
      </c>
      <c r="B440" s="32" t="s">
        <v>186</v>
      </c>
      <c r="C440" s="38" t="s">
        <v>368</v>
      </c>
      <c r="D440" s="39" t="str">
        <f t="shared" si="55"/>
        <v>11</v>
      </c>
      <c r="E440" s="39" t="str">
        <f t="shared" si="56"/>
        <v>04</v>
      </c>
      <c r="F440" s="38" t="s">
        <v>187</v>
      </c>
      <c r="G440" s="38" t="s">
        <v>28</v>
      </c>
      <c r="H440" s="40">
        <f>H441</f>
        <v>15</v>
      </c>
      <c r="I440" s="40">
        <f>I441</f>
        <v>15</v>
      </c>
    </row>
    <row r="441" spans="1:9" s="46" customFormat="1">
      <c r="A441" s="41" t="s">
        <v>394</v>
      </c>
      <c r="B441" s="42" t="s">
        <v>396</v>
      </c>
      <c r="C441" s="43" t="s">
        <v>368</v>
      </c>
      <c r="D441" s="44" t="str">
        <f t="shared" si="55"/>
        <v>11</v>
      </c>
      <c r="E441" s="44" t="str">
        <f t="shared" si="56"/>
        <v>04</v>
      </c>
      <c r="F441" s="43" t="s">
        <v>187</v>
      </c>
      <c r="G441" s="43" t="s">
        <v>397</v>
      </c>
      <c r="H441" s="45">
        <v>15</v>
      </c>
      <c r="I441" s="45">
        <v>15</v>
      </c>
    </row>
    <row r="442" spans="1:9" s="30" customFormat="1" ht="24">
      <c r="A442" s="37" t="s">
        <v>394</v>
      </c>
      <c r="B442" s="32" t="s">
        <v>107</v>
      </c>
      <c r="C442" s="38" t="s">
        <v>368</v>
      </c>
      <c r="D442" s="39" t="str">
        <f t="shared" si="55"/>
        <v>11</v>
      </c>
      <c r="E442" s="39" t="str">
        <f t="shared" si="56"/>
        <v>04</v>
      </c>
      <c r="F442" s="38" t="s">
        <v>108</v>
      </c>
      <c r="G442" s="38" t="s">
        <v>28</v>
      </c>
      <c r="H442" s="40">
        <f>H443</f>
        <v>775.95</v>
      </c>
      <c r="I442" s="40">
        <f>I443</f>
        <v>775.95</v>
      </c>
    </row>
    <row r="443" spans="1:9" s="46" customFormat="1">
      <c r="A443" s="41" t="s">
        <v>394</v>
      </c>
      <c r="B443" s="42" t="s">
        <v>396</v>
      </c>
      <c r="C443" s="43" t="s">
        <v>368</v>
      </c>
      <c r="D443" s="44" t="str">
        <f t="shared" si="55"/>
        <v>11</v>
      </c>
      <c r="E443" s="44" t="str">
        <f t="shared" si="56"/>
        <v>04</v>
      </c>
      <c r="F443" s="43" t="s">
        <v>108</v>
      </c>
      <c r="G443" s="43" t="s">
        <v>397</v>
      </c>
      <c r="H443" s="45">
        <v>775.95</v>
      </c>
      <c r="I443" s="45">
        <v>775.95</v>
      </c>
    </row>
    <row r="444" spans="1:9" s="30" customFormat="1" ht="14.25">
      <c r="A444" s="37" t="s">
        <v>394</v>
      </c>
      <c r="B444" s="32" t="s">
        <v>255</v>
      </c>
      <c r="C444" s="38" t="s">
        <v>368</v>
      </c>
      <c r="D444" s="39" t="str">
        <f t="shared" si="55"/>
        <v>11</v>
      </c>
      <c r="E444" s="39" t="str">
        <f t="shared" si="56"/>
        <v>04</v>
      </c>
      <c r="F444" s="38" t="s">
        <v>256</v>
      </c>
      <c r="G444" s="38" t="s">
        <v>28</v>
      </c>
      <c r="H444" s="40">
        <f>H445</f>
        <v>80</v>
      </c>
      <c r="I444" s="40">
        <f>I445</f>
        <v>80</v>
      </c>
    </row>
    <row r="445" spans="1:9" s="30" customFormat="1" ht="36">
      <c r="A445" s="37" t="s">
        <v>394</v>
      </c>
      <c r="B445" s="32" t="s">
        <v>398</v>
      </c>
      <c r="C445" s="38" t="s">
        <v>368</v>
      </c>
      <c r="D445" s="39" t="str">
        <f t="shared" si="55"/>
        <v>11</v>
      </c>
      <c r="E445" s="39" t="str">
        <f t="shared" si="56"/>
        <v>04</v>
      </c>
      <c r="F445" s="38" t="s">
        <v>399</v>
      </c>
      <c r="G445" s="38" t="s">
        <v>28</v>
      </c>
      <c r="H445" s="40">
        <f>H446</f>
        <v>80</v>
      </c>
      <c r="I445" s="40">
        <f>I446</f>
        <v>80</v>
      </c>
    </row>
    <row r="446" spans="1:9" s="46" customFormat="1">
      <c r="A446" s="41" t="s">
        <v>394</v>
      </c>
      <c r="B446" s="42" t="s">
        <v>396</v>
      </c>
      <c r="C446" s="43" t="s">
        <v>368</v>
      </c>
      <c r="D446" s="44" t="str">
        <f t="shared" si="55"/>
        <v>11</v>
      </c>
      <c r="E446" s="44" t="str">
        <f t="shared" si="56"/>
        <v>04</v>
      </c>
      <c r="F446" s="43" t="s">
        <v>399</v>
      </c>
      <c r="G446" s="43" t="s">
        <v>397</v>
      </c>
      <c r="H446" s="45">
        <v>80</v>
      </c>
      <c r="I446" s="45">
        <v>80</v>
      </c>
    </row>
    <row r="447" spans="1:9" s="4" customFormat="1" ht="15.75">
      <c r="A447" s="47"/>
      <c r="B447" s="52" t="s">
        <v>400</v>
      </c>
      <c r="C447" s="53"/>
      <c r="D447" s="53"/>
      <c r="E447" s="53"/>
      <c r="F447" s="53"/>
      <c r="G447" s="54"/>
      <c r="H447" s="48">
        <f>H12</f>
        <v>368373.3</v>
      </c>
      <c r="I447" s="49">
        <f>SUM(I13+I167+I185+I284+I324+I336+I368+I383+I399)</f>
        <v>362904.17</v>
      </c>
    </row>
  </sheetData>
  <mergeCells count="3">
    <mergeCell ref="B6:I6"/>
    <mergeCell ref="B7:I7"/>
    <mergeCell ref="B447:G447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2011-03-10T04:01:30Z</cp:lastPrinted>
  <dcterms:created xsi:type="dcterms:W3CDTF">2011-03-09T22:52:43Z</dcterms:created>
  <dcterms:modified xsi:type="dcterms:W3CDTF">2011-03-10T04:01:46Z</dcterms:modified>
</cp:coreProperties>
</file>