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52" i="1"/>
  <c r="D52"/>
  <c r="C52"/>
  <c r="E51"/>
  <c r="D51"/>
  <c r="C51"/>
  <c r="E50"/>
  <c r="D50"/>
  <c r="C50"/>
  <c r="E49"/>
  <c r="D49"/>
  <c r="C49"/>
  <c r="G48"/>
  <c r="E48"/>
  <c r="C48"/>
  <c r="E47"/>
  <c r="D47"/>
  <c r="C47"/>
  <c r="E46"/>
  <c r="D46"/>
  <c r="C46"/>
  <c r="E45"/>
  <c r="D45"/>
  <c r="C45"/>
  <c r="E44"/>
  <c r="D44"/>
  <c r="C44"/>
  <c r="E43"/>
  <c r="D43"/>
  <c r="C43"/>
  <c r="G42"/>
  <c r="E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G35"/>
  <c r="E35"/>
  <c r="C35"/>
  <c r="E34"/>
  <c r="D34"/>
  <c r="C34"/>
  <c r="E33"/>
  <c r="D33"/>
  <c r="C33"/>
  <c r="G32"/>
  <c r="E32"/>
  <c r="C32"/>
  <c r="E31"/>
  <c r="D31"/>
  <c r="C31"/>
  <c r="E30"/>
  <c r="D30"/>
  <c r="C30"/>
  <c r="E29"/>
  <c r="D29"/>
  <c r="C29"/>
  <c r="E28"/>
  <c r="D28"/>
  <c r="C28"/>
  <c r="G27"/>
  <c r="E27"/>
  <c r="C27"/>
  <c r="E26"/>
  <c r="D26"/>
  <c r="C26"/>
  <c r="E25"/>
  <c r="D25"/>
  <c r="C25"/>
  <c r="G24"/>
  <c r="E24"/>
  <c r="C24"/>
  <c r="E23"/>
  <c r="D23"/>
  <c r="C23"/>
  <c r="E22"/>
  <c r="D22"/>
  <c r="C22"/>
  <c r="E21"/>
  <c r="D21"/>
  <c r="C21"/>
  <c r="E20"/>
  <c r="D20"/>
  <c r="C20"/>
  <c r="G19"/>
  <c r="E19"/>
  <c r="C19"/>
  <c r="E18"/>
  <c r="D18"/>
  <c r="C18"/>
  <c r="G17"/>
  <c r="E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G9"/>
  <c r="E9"/>
  <c r="C9"/>
  <c r="G8"/>
  <c r="G53" s="1"/>
  <c r="E8"/>
  <c r="D8"/>
  <c r="C8"/>
</calcChain>
</file>

<file path=xl/sharedStrings.xml><?xml version="1.0" encoding="utf-8"?>
<sst xmlns="http://schemas.openxmlformats.org/spreadsheetml/2006/main" count="165" uniqueCount="108">
  <si>
    <t xml:space="preserve">Изменения в распределение расходов   бюджета муниципального образования "Вавожский район" на 2010 год по разделам и подразделам классификации расходов бюджетов Российской Федерации  </t>
  </si>
  <si>
    <t>тыс.руб.</t>
  </si>
  <si>
    <t>Раздел</t>
  </si>
  <si>
    <t>Подраздел</t>
  </si>
  <si>
    <t>Название</t>
  </si>
  <si>
    <t>Сумма изменений                        ("+"; "-")</t>
  </si>
  <si>
    <t>ФКР
Код</t>
  </si>
  <si>
    <t>ЦС
Код</t>
  </si>
  <si>
    <t>Формула
Раздел</t>
  </si>
  <si>
    <t>Формула
Подраздел</t>
  </si>
  <si>
    <t xml:space="preserve">Формула
</t>
  </si>
  <si>
    <t>Название
Формируется автоматически</t>
  </si>
  <si>
    <t>Вариант=Вавожский 2010;
Табл=Уточненные росписи бюджета МО 2010;
МО=1300700;
КОСГУ=000;
УБ=1121;
Дата=20101101;
ВР=000;
Ведомства=000;
Узлы=07;</t>
  </si>
  <si>
    <t>Код ФКР</t>
  </si>
  <si>
    <t>Код ЦС</t>
  </si>
  <si>
    <t/>
  </si>
  <si>
    <t>Вавожский район*01.11.2010</t>
  </si>
  <si>
    <t>Все</t>
  </si>
  <si>
    <t>0100</t>
  </si>
  <si>
    <t>О0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</si>
  <si>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</si>
  <si>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</si>
  <si>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</si>
  <si>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</si>
  <si>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</si>
  <si>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</si>
  <si>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</si>
  <si>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</si>
  <si>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</si>
  <si>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</si>
  <si>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</si>
  <si>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</si>
  <si>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Обслуживание государственного и муниципального долга</t>
  </si>
  <si>
    <t>0114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</si>
  <si>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</si>
  <si>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</si>
  <si>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</si>
  <si>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</si>
  <si>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Предупреждение и ликвидация последствий чрезвычайных ситуаций природного и техногенного характера, гражданская оборона</t>
  </si>
  <si>
    <t>0400</t>
  </si>
  <si>
    <t>Национальная  экономика</t>
  </si>
  <si>
    <t>0401</t>
  </si>
  <si>
    <t>Общеэкономические вопросы</t>
  </si>
  <si>
    <t>0405</t>
  </si>
  <si>
    <t>Сельское хозяйство и рыболовство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</si>
  <si>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</si>
  <si>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</si>
  <si>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</si>
  <si>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</si>
  <si>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</si>
  <si>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</si>
  <si>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</si>
  <si>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</si>
  <si>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</si>
  <si>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</si>
  <si>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</si>
  <si>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</si>
  <si>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</si>
  <si>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</si>
  <si>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</si>
  <si>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</si>
  <si>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</si>
  <si>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</si>
  <si>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</si>
  <si>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</si>
  <si>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</si>
  <si>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 и средства массовой информации</t>
  </si>
  <si>
    <t>0801</t>
  </si>
  <si>
    <t>Культура</t>
  </si>
  <si>
    <t>0806</t>
  </si>
  <si>
    <t>Другие вопросы в области культуры, кинематографии и средств массовой информации</t>
  </si>
  <si>
    <t>0900</t>
  </si>
  <si>
    <t>Здравоохранение, физическая культура и спорт</t>
  </si>
  <si>
    <t>0901</t>
  </si>
  <si>
    <t>Стационарная медицинская помощь</t>
  </si>
  <si>
    <t>0902</t>
  </si>
  <si>
    <t>Амбулаторная помощь</t>
  </si>
  <si>
    <t>0903</t>
  </si>
  <si>
    <t>Медицинская помощь в дневных стационарах всех типов</t>
  </si>
  <si>
    <t>0904</t>
  </si>
  <si>
    <t>Скорая медицинская помощь</t>
  </si>
  <si>
    <t>0908</t>
  </si>
  <si>
    <t>Физическая культура и спорт</t>
  </si>
  <si>
    <t>0910</t>
  </si>
  <si>
    <t>Другие вопросы в области здравоохранения, физической культуры и спорта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</si>
  <si>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</si>
  <si>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</si>
  <si>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</si>
  <si>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</si>
  <si>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</si>
  <si>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</si>
  <si>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</si>
  <si>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</si>
  <si>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</si>
  <si>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</si>
  <si>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</si>
  <si>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</si>
  <si>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</si>
  <si>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Межбюджетные трансферты</t>
  </si>
  <si>
    <t>1101</t>
  </si>
  <si>
    <t>Дотации бюджетам субъектов Российской Федерации и муниципальных образований</t>
  </si>
  <si>
    <t>1102</t>
  </si>
  <si>
    <t>Субсидии бюджетам субъектов Российской Федерации и муниципальных образований (межбюджетные субсидии)</t>
  </si>
  <si>
    <t>1103</t>
  </si>
  <si>
    <t>Субвенции бюджетам субъектов Российской Федерации и муниципальных образований</t>
  </si>
  <si>
    <t>1104</t>
  </si>
  <si>
    <t>Другие межбюджетные трансферты</t>
  </si>
  <si>
    <t>Итого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</si>
</sst>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 applyFill="1"/>
    <xf numFmtId="49" fontId="1" fillId="0" borderId="0" xfId="0" applyNumberFormat="1" applyFont="1" applyFill="1"/>
    <xf numFmtId="0" fontId="0" fillId="0" borderId="0" xfId="0" applyFill="1"/>
    <xf numFmtId="49" fontId="3" fillId="0" borderId="0" xfId="0" applyNumberFormat="1" applyFont="1" applyFill="1" applyAlignment="1"/>
    <xf numFmtId="0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/>
    </xf>
    <xf numFmtId="49" fontId="1" fillId="0" borderId="0" xfId="0" quotePrefix="1" applyNumberFormat="1" applyFont="1" applyFill="1" applyAlignment="1">
      <alignment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wrapText="1"/>
    </xf>
    <xf numFmtId="0" fontId="8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2" fillId="0" borderId="0" xfId="0" quotePrefix="1" applyNumberFormat="1" applyFont="1" applyFill="1" applyAlignment="1">
      <alignment wrapText="1"/>
    </xf>
    <xf numFmtId="49" fontId="9" fillId="0" borderId="0" xfId="0" quotePrefix="1" applyNumberFormat="1" applyFont="1" applyFill="1" applyAlignment="1">
      <alignment wrapText="1"/>
    </xf>
    <xf numFmtId="0" fontId="3" fillId="0" borderId="0" xfId="0" quotePrefix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0" fillId="0" borderId="0" xfId="0" applyNumberFormat="1" applyFont="1" applyFill="1"/>
    <xf numFmtId="49" fontId="2" fillId="0" borderId="0" xfId="0" quotePrefix="1" applyNumberFormat="1" applyFont="1" applyFill="1" applyBorder="1" applyAlignment="1">
      <alignment wrapText="1"/>
    </xf>
    <xf numFmtId="0" fontId="9" fillId="2" borderId="3" xfId="0" quotePrefix="1" applyNumberFormat="1" applyFont="1" applyFill="1" applyBorder="1" applyAlignment="1" applyProtection="1">
      <alignment wrapText="1"/>
    </xf>
    <xf numFmtId="49" fontId="11" fillId="0" borderId="3" xfId="0" applyNumberFormat="1" applyFont="1" applyFill="1" applyBorder="1" applyAlignment="1">
      <alignment wrapText="1"/>
    </xf>
    <xf numFmtId="0" fontId="10" fillId="0" borderId="0" xfId="0" applyFont="1" applyFill="1"/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Border="1" applyAlignment="1">
      <alignment wrapText="1"/>
    </xf>
    <xf numFmtId="0" fontId="9" fillId="2" borderId="4" xfId="0" quotePrefix="1" applyNumberFormat="1" applyFont="1" applyFill="1" applyBorder="1" applyAlignment="1" applyProtection="1">
      <alignment wrapText="1"/>
    </xf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Fill="1" applyBorder="1" applyAlignment="1">
      <alignment wrapText="1"/>
    </xf>
    <xf numFmtId="0" fontId="4" fillId="2" borderId="4" xfId="0" quotePrefix="1" applyNumberFormat="1" applyFont="1" applyFill="1" applyBorder="1" applyAlignment="1" applyProtection="1">
      <alignment wrapText="1"/>
    </xf>
    <xf numFmtId="49" fontId="4" fillId="0" borderId="4" xfId="0" applyNumberFormat="1" applyFont="1" applyFill="1" applyBorder="1" applyAlignment="1">
      <alignment wrapText="1"/>
    </xf>
    <xf numFmtId="0" fontId="1" fillId="0" borderId="0" xfId="0" applyFont="1"/>
    <xf numFmtId="0" fontId="12" fillId="0" borderId="0" xfId="0" applyFont="1"/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4" fillId="0" borderId="0" xfId="0" applyNumberFormat="1" applyFont="1" applyFill="1"/>
    <xf numFmtId="49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2" borderId="5" xfId="0" quotePrefix="1" applyNumberFormat="1" applyFont="1" applyFill="1" applyBorder="1" applyAlignment="1" applyProtection="1">
      <alignment horizontal="center" wrapText="1"/>
    </xf>
    <xf numFmtId="0" fontId="10" fillId="2" borderId="6" xfId="0" applyNumberFormat="1" applyFont="1" applyFill="1" applyBorder="1" applyAlignment="1" applyProtection="1">
      <alignment horizontal="center" wrapText="1"/>
    </xf>
    <xf numFmtId="0" fontId="10" fillId="2" borderId="7" xfId="0" applyNumberFormat="1" applyFont="1" applyFill="1" applyBorder="1" applyAlignment="1" applyProtection="1">
      <alignment horizontal="center" wrapText="1"/>
    </xf>
    <xf numFmtId="0" fontId="5" fillId="2" borderId="8" xfId="0" applyNumberFormat="1" applyFont="1" applyFill="1" applyBorder="1" applyAlignment="1" applyProtection="1">
      <alignment horizontal="center" wrapText="1"/>
    </xf>
    <xf numFmtId="0" fontId="5" fillId="2" borderId="9" xfId="0" applyNumberFormat="1" applyFont="1" applyFill="1" applyBorder="1" applyAlignment="1" applyProtection="1">
      <alignment horizontal="center" wrapText="1"/>
    </xf>
    <xf numFmtId="0" fontId="10" fillId="2" borderId="8" xfId="0" applyNumberFormat="1" applyFont="1" applyFill="1" applyBorder="1" applyAlignment="1" applyProtection="1">
      <alignment horizontal="center" wrapText="1"/>
    </xf>
    <xf numFmtId="0" fontId="10" fillId="2" borderId="9" xfId="0" applyNumberFormat="1" applyFont="1" applyFill="1" applyBorder="1" applyAlignment="1" applyProtection="1">
      <alignment horizontal="center" wrapText="1"/>
    </xf>
    <xf numFmtId="49" fontId="1" fillId="0" borderId="10" xfId="0" applyNumberFormat="1" applyFont="1" applyFill="1" applyBorder="1"/>
    <xf numFmtId="49" fontId="1" fillId="0" borderId="11" xfId="0" applyNumberFormat="1" applyFont="1" applyFill="1" applyBorder="1"/>
    <xf numFmtId="49" fontId="10" fillId="0" borderId="12" xfId="0" applyNumberFormat="1" applyFont="1" applyFill="1" applyBorder="1" applyAlignment="1">
      <alignment wrapText="1"/>
    </xf>
    <xf numFmtId="49" fontId="5" fillId="0" borderId="13" xfId="0" applyNumberFormat="1" applyFont="1" applyFill="1" applyBorder="1" applyAlignment="1">
      <alignment wrapText="1"/>
    </xf>
    <xf numFmtId="49" fontId="10" fillId="0" borderId="13" xfId="0" applyNumberFormat="1" applyFont="1" applyFill="1" applyBorder="1" applyAlignment="1">
      <alignment wrapText="1"/>
    </xf>
    <xf numFmtId="49" fontId="10" fillId="0" borderId="14" xfId="0" applyNumberFormat="1" applyFont="1" applyBorder="1"/>
    <xf numFmtId="0" fontId="3" fillId="2" borderId="5" xfId="0" quotePrefix="1" applyNumberFormat="1" applyFont="1" applyFill="1" applyBorder="1" applyAlignment="1" applyProtection="1">
      <alignment wrapText="1"/>
    </xf>
    <xf numFmtId="0" fontId="2" fillId="2" borderId="12" xfId="0" quotePrefix="1" applyNumberFormat="1" applyFont="1" applyFill="1" applyBorder="1" applyAlignment="1" applyProtection="1">
      <alignment wrapText="1"/>
    </xf>
    <xf numFmtId="0" fontId="1" fillId="0" borderId="13" xfId="0" quotePrefix="1" applyFont="1" applyFill="1" applyBorder="1" applyAlignment="1" applyProtection="1">
      <alignment wrapText="1"/>
      <protection locked="0"/>
    </xf>
    <xf numFmtId="0" fontId="2" fillId="0" borderId="13" xfId="0" quotePrefix="1" applyNumberFormat="1" applyFont="1" applyFill="1" applyBorder="1" applyAlignment="1" applyProtection="1">
      <alignment wrapText="1"/>
    </xf>
    <xf numFmtId="0" fontId="1" fillId="0" borderId="13" xfId="0" quotePrefix="1" applyNumberFormat="1" applyFont="1" applyFill="1" applyBorder="1" applyAlignment="1" applyProtection="1">
      <alignment wrapText="1"/>
    </xf>
    <xf numFmtId="164" fontId="3" fillId="0" borderId="14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topLeftCell="B1" workbookViewId="0">
      <selection activeCell="K9" sqref="K9"/>
    </sheetView>
  </sheetViews>
  <sheetFormatPr defaultRowHeight="15.75"/>
  <cols>
    <col min="1" max="1" width="8" hidden="1" customWidth="1"/>
    <col min="2" max="2" width="0.140625" customWidth="1"/>
    <col min="3" max="3" width="6.28515625" style="31" customWidth="1"/>
    <col min="4" max="4" width="5.5703125" style="31" customWidth="1"/>
    <col min="5" max="5" width="8" hidden="1" customWidth="1"/>
    <col min="6" max="6" width="63" customWidth="1"/>
    <col min="7" max="7" width="11.42578125" style="32" customWidth="1"/>
  </cols>
  <sheetData>
    <row r="1" spans="1:8" s="3" customFormat="1" ht="48" customHeight="1">
      <c r="A1" s="1"/>
      <c r="B1" s="1"/>
      <c r="C1" s="2"/>
      <c r="D1" s="36" t="s">
        <v>0</v>
      </c>
      <c r="E1" s="36"/>
      <c r="F1" s="36"/>
      <c r="G1" s="36"/>
    </row>
    <row r="2" spans="1:8" s="3" customFormat="1" hidden="1">
      <c r="A2" s="1"/>
      <c r="B2" s="4"/>
      <c r="C2" s="2"/>
      <c r="D2" s="37"/>
      <c r="E2" s="37"/>
      <c r="F2" s="37"/>
      <c r="G2" s="37"/>
    </row>
    <row r="3" spans="1:8" s="3" customFormat="1" ht="15.75" hidden="1" customHeight="1">
      <c r="A3" s="1"/>
      <c r="B3" s="5"/>
      <c r="C3" s="5"/>
      <c r="D3" s="38"/>
      <c r="E3" s="38"/>
      <c r="F3" s="38"/>
      <c r="G3" s="38"/>
    </row>
    <row r="4" spans="1:8" s="3" customFormat="1" ht="20.25" customHeight="1">
      <c r="A4" s="1"/>
      <c r="B4" s="1"/>
      <c r="C4" s="2"/>
      <c r="D4" s="2"/>
      <c r="E4" s="6"/>
      <c r="F4" s="35"/>
      <c r="G4" s="7" t="s">
        <v>1</v>
      </c>
    </row>
    <row r="5" spans="1:8" s="10" customFormat="1" ht="43.5" customHeight="1">
      <c r="A5" s="8"/>
      <c r="B5" s="9"/>
      <c r="C5" s="33" t="s">
        <v>2</v>
      </c>
      <c r="D5" s="33" t="s">
        <v>3</v>
      </c>
      <c r="E5" s="39" t="s">
        <v>4</v>
      </c>
      <c r="F5" s="39"/>
      <c r="G5" s="34" t="s">
        <v>5</v>
      </c>
      <c r="H5" s="3"/>
    </row>
    <row r="6" spans="1:8" s="14" customFormat="1" ht="345" hidden="1" customHeight="1">
      <c r="A6" s="11" t="s">
        <v>6</v>
      </c>
      <c r="B6" s="11" t="s">
        <v>7</v>
      </c>
      <c r="C6" s="11" t="s">
        <v>8</v>
      </c>
      <c r="D6" s="11" t="s">
        <v>9</v>
      </c>
      <c r="E6" s="12" t="s">
        <v>10</v>
      </c>
      <c r="F6" s="11" t="s">
        <v>11</v>
      </c>
      <c r="G6" s="13" t="s">
        <v>12</v>
      </c>
    </row>
    <row r="7" spans="1:8" s="18" customFormat="1" ht="71.25" hidden="1" customHeight="1">
      <c r="A7" s="15" t="s">
        <v>13</v>
      </c>
      <c r="B7" s="15" t="s">
        <v>14</v>
      </c>
      <c r="C7" s="15" t="s">
        <v>2</v>
      </c>
      <c r="D7" s="15" t="s">
        <v>3</v>
      </c>
      <c r="E7" s="16" t="s">
        <v>15</v>
      </c>
      <c r="F7" s="15" t="s">
        <v>4</v>
      </c>
      <c r="G7" s="17" t="s">
        <v>16</v>
      </c>
    </row>
    <row r="8" spans="1:8" s="23" customFormat="1" ht="14.25" hidden="1" customHeight="1">
      <c r="A8" s="19" t="s">
        <v>15</v>
      </c>
      <c r="B8" s="20" t="s">
        <v>15</v>
      </c>
      <c r="C8" s="40" t="str">
        <f t="shared" ref="C8:C52" si="0">IF(B8 ="", IF(LEFT(A8, 2) &lt;&gt;"00", LEFT(A8, 2)))</f>
        <v/>
      </c>
      <c r="D8" s="40" t="str">
        <f t="shared" ref="D8:D52" si="1">IF(B8 ="", IF(RIGHT(A8, 2) &lt;&gt;"00", RIGHT(A8, 2)))</f>
        <v/>
      </c>
      <c r="E8" s="21" t="b">
        <f t="shared" ref="E8:E52" si="2">IF(B8 &lt;&gt;"", "в том числе")</f>
        <v>0</v>
      </c>
      <c r="F8" s="22" t="s">
        <v>17</v>
      </c>
      <c r="G8" s="53">
        <f>G9+G35+G42+G19+G27+G48+G24+G32+G17</f>
        <v>24302.400000000001</v>
      </c>
    </row>
    <row r="9" spans="1:8" s="18" customFormat="1" ht="14.25">
      <c r="A9" s="24" t="s">
        <v>18</v>
      </c>
      <c r="B9" s="25" t="s">
        <v>15</v>
      </c>
      <c r="C9" s="41" t="str">
        <f t="shared" si="0"/>
        <v>01</v>
      </c>
      <c r="D9" s="42" t="s">
        <v>19</v>
      </c>
      <c r="E9" s="26" t="b">
        <f t="shared" si="2"/>
        <v>0</v>
      </c>
      <c r="F9" s="49" t="s">
        <v>20</v>
      </c>
      <c r="G9" s="54">
        <f>G10+G11+G12+G13+G14+G15+G16</f>
        <v>2304.1999999999998</v>
      </c>
    </row>
    <row r="10" spans="1:8" s="10" customFormat="1" ht="28.5" customHeight="1">
      <c r="A10" s="27" t="s">
        <v>21</v>
      </c>
      <c r="B10" s="28" t="s">
        <v>15</v>
      </c>
      <c r="C10" s="43" t="str">
        <f t="shared" si="0"/>
        <v>01</v>
      </c>
      <c r="D10" s="44" t="str">
        <f t="shared" si="1"/>
        <v>02</v>
      </c>
      <c r="E10" s="29" t="b">
        <f t="shared" si="2"/>
        <v>0</v>
      </c>
      <c r="F10" s="50" t="s">
        <v>22</v>
      </c>
      <c r="G10" s="55">
        <v>131.4</v>
      </c>
    </row>
    <row r="11" spans="1:8" s="10" customFormat="1" ht="39" customHeight="1">
      <c r="A11" s="27" t="s">
        <v>23</v>
      </c>
      <c r="B11" s="28" t="s">
        <v>15</v>
      </c>
      <c r="C11" s="43" t="str">
        <f t="shared" si="0"/>
        <v>01</v>
      </c>
      <c r="D11" s="44" t="str">
        <f t="shared" si="1"/>
        <v>03</v>
      </c>
      <c r="E11" s="29" t="b">
        <f t="shared" si="2"/>
        <v>0</v>
      </c>
      <c r="F11" s="50" t="s">
        <v>24</v>
      </c>
      <c r="G11" s="55">
        <v>627.79999999999995</v>
      </c>
    </row>
    <row r="12" spans="1:8" s="10" customFormat="1" ht="39">
      <c r="A12" s="27" t="s">
        <v>25</v>
      </c>
      <c r="B12" s="28" t="s">
        <v>15</v>
      </c>
      <c r="C12" s="43" t="str">
        <f t="shared" si="0"/>
        <v>01</v>
      </c>
      <c r="D12" s="44" t="str">
        <f t="shared" si="1"/>
        <v>04</v>
      </c>
      <c r="E12" s="29" t="b">
        <f t="shared" si="2"/>
        <v>0</v>
      </c>
      <c r="F12" s="50" t="s">
        <v>26</v>
      </c>
      <c r="G12" s="55">
        <v>1550.6</v>
      </c>
    </row>
    <row r="13" spans="1:8" s="10" customFormat="1" ht="15">
      <c r="A13" s="27" t="s">
        <v>27</v>
      </c>
      <c r="B13" s="28" t="s">
        <v>15</v>
      </c>
      <c r="C13" s="43" t="str">
        <f t="shared" si="0"/>
        <v>01</v>
      </c>
      <c r="D13" s="44" t="str">
        <f t="shared" si="1"/>
        <v>05</v>
      </c>
      <c r="E13" s="29" t="b">
        <f t="shared" si="2"/>
        <v>0</v>
      </c>
      <c r="F13" s="50" t="s">
        <v>28</v>
      </c>
      <c r="G13" s="55">
        <v>0</v>
      </c>
    </row>
    <row r="14" spans="1:8" s="10" customFormat="1" ht="30" customHeight="1">
      <c r="A14" s="27" t="s">
        <v>29</v>
      </c>
      <c r="B14" s="28" t="s">
        <v>15</v>
      </c>
      <c r="C14" s="43" t="str">
        <f t="shared" si="0"/>
        <v>01</v>
      </c>
      <c r="D14" s="44" t="str">
        <f t="shared" si="1"/>
        <v>06</v>
      </c>
      <c r="E14" s="29" t="b">
        <f t="shared" si="2"/>
        <v>0</v>
      </c>
      <c r="F14" s="50" t="s">
        <v>30</v>
      </c>
      <c r="G14" s="55">
        <v>-484.4</v>
      </c>
    </row>
    <row r="15" spans="1:8" s="10" customFormat="1" ht="18" customHeight="1">
      <c r="A15" s="27" t="s">
        <v>31</v>
      </c>
      <c r="B15" s="28" t="s">
        <v>15</v>
      </c>
      <c r="C15" s="43" t="str">
        <f t="shared" si="0"/>
        <v>01</v>
      </c>
      <c r="D15" s="44" t="str">
        <f t="shared" si="1"/>
        <v>11</v>
      </c>
      <c r="E15" s="29" t="b">
        <f t="shared" si="2"/>
        <v>0</v>
      </c>
      <c r="F15" s="50" t="s">
        <v>32</v>
      </c>
      <c r="G15" s="55">
        <v>0</v>
      </c>
    </row>
    <row r="16" spans="1:8" s="10" customFormat="1" ht="15">
      <c r="A16" s="27" t="s">
        <v>33</v>
      </c>
      <c r="B16" s="28" t="s">
        <v>15</v>
      </c>
      <c r="C16" s="43" t="str">
        <f t="shared" si="0"/>
        <v>01</v>
      </c>
      <c r="D16" s="44" t="str">
        <f t="shared" si="1"/>
        <v>14</v>
      </c>
      <c r="E16" s="29" t="b">
        <f t="shared" si="2"/>
        <v>0</v>
      </c>
      <c r="F16" s="50" t="s">
        <v>34</v>
      </c>
      <c r="G16" s="55">
        <v>478.8</v>
      </c>
    </row>
    <row r="17" spans="1:7" s="18" customFormat="1" ht="14.25">
      <c r="A17" s="24" t="s">
        <v>35</v>
      </c>
      <c r="B17" s="25" t="s">
        <v>15</v>
      </c>
      <c r="C17" s="45" t="str">
        <f t="shared" si="0"/>
        <v>03</v>
      </c>
      <c r="D17" s="46" t="s">
        <v>19</v>
      </c>
      <c r="E17" s="26" t="b">
        <f t="shared" si="2"/>
        <v>0</v>
      </c>
      <c r="F17" s="51" t="s">
        <v>36</v>
      </c>
      <c r="G17" s="56">
        <f>G18</f>
        <v>-2.5</v>
      </c>
    </row>
    <row r="18" spans="1:7" s="10" customFormat="1" ht="26.25">
      <c r="A18" s="27" t="s">
        <v>37</v>
      </c>
      <c r="B18" s="28" t="s">
        <v>15</v>
      </c>
      <c r="C18" s="43" t="str">
        <f t="shared" si="0"/>
        <v>03</v>
      </c>
      <c r="D18" s="44" t="str">
        <f t="shared" si="1"/>
        <v>09</v>
      </c>
      <c r="E18" s="29" t="b">
        <f t="shared" si="2"/>
        <v>0</v>
      </c>
      <c r="F18" s="50" t="s">
        <v>38</v>
      </c>
      <c r="G18" s="55">
        <v>-2.5</v>
      </c>
    </row>
    <row r="19" spans="1:7" s="18" customFormat="1" ht="14.25">
      <c r="A19" s="24" t="s">
        <v>39</v>
      </c>
      <c r="B19" s="25" t="s">
        <v>15</v>
      </c>
      <c r="C19" s="45" t="str">
        <f t="shared" si="0"/>
        <v>04</v>
      </c>
      <c r="D19" s="46" t="s">
        <v>19</v>
      </c>
      <c r="E19" s="26" t="b">
        <f t="shared" si="2"/>
        <v>0</v>
      </c>
      <c r="F19" s="51" t="s">
        <v>40</v>
      </c>
      <c r="G19" s="56">
        <f>G20+G21+G22+G23</f>
        <v>-231.4</v>
      </c>
    </row>
    <row r="20" spans="1:7" s="10" customFormat="1" ht="15">
      <c r="A20" s="27" t="s">
        <v>41</v>
      </c>
      <c r="B20" s="28" t="s">
        <v>15</v>
      </c>
      <c r="C20" s="43" t="str">
        <f t="shared" si="0"/>
        <v>04</v>
      </c>
      <c r="D20" s="44" t="str">
        <f t="shared" si="1"/>
        <v>01</v>
      </c>
      <c r="E20" s="29" t="b">
        <f t="shared" si="2"/>
        <v>0</v>
      </c>
      <c r="F20" s="50" t="s">
        <v>42</v>
      </c>
      <c r="G20" s="55">
        <v>0</v>
      </c>
    </row>
    <row r="21" spans="1:7" s="10" customFormat="1" ht="15">
      <c r="A21" s="27" t="s">
        <v>43</v>
      </c>
      <c r="B21" s="28" t="s">
        <v>15</v>
      </c>
      <c r="C21" s="43" t="str">
        <f t="shared" si="0"/>
        <v>04</v>
      </c>
      <c r="D21" s="44" t="str">
        <f t="shared" si="1"/>
        <v>05</v>
      </c>
      <c r="E21" s="29" t="b">
        <f t="shared" si="2"/>
        <v>0</v>
      </c>
      <c r="F21" s="50" t="s">
        <v>44</v>
      </c>
      <c r="G21" s="55">
        <v>341</v>
      </c>
    </row>
    <row r="22" spans="1:7" s="10" customFormat="1" ht="15">
      <c r="A22" s="27" t="s">
        <v>45</v>
      </c>
      <c r="B22" s="28" t="s">
        <v>15</v>
      </c>
      <c r="C22" s="43" t="str">
        <f t="shared" si="0"/>
        <v>04</v>
      </c>
      <c r="D22" s="44" t="str">
        <f t="shared" si="1"/>
        <v>09</v>
      </c>
      <c r="E22" s="29" t="b">
        <f t="shared" si="2"/>
        <v>0</v>
      </c>
      <c r="F22" s="50" t="s">
        <v>46</v>
      </c>
      <c r="G22" s="55">
        <v>-538</v>
      </c>
    </row>
    <row r="23" spans="1:7" s="10" customFormat="1" ht="15">
      <c r="A23" s="27" t="s">
        <v>47</v>
      </c>
      <c r="B23" s="28" t="s">
        <v>15</v>
      </c>
      <c r="C23" s="43" t="str">
        <f t="shared" si="0"/>
        <v>04</v>
      </c>
      <c r="D23" s="44" t="str">
        <f t="shared" si="1"/>
        <v>12</v>
      </c>
      <c r="E23" s="29" t="b">
        <f t="shared" si="2"/>
        <v>0</v>
      </c>
      <c r="F23" s="50" t="s">
        <v>48</v>
      </c>
      <c r="G23" s="55">
        <v>-34.4</v>
      </c>
    </row>
    <row r="24" spans="1:7" s="18" customFormat="1" ht="14.25">
      <c r="A24" s="24" t="s">
        <v>49</v>
      </c>
      <c r="B24" s="25" t="s">
        <v>15</v>
      </c>
      <c r="C24" s="45" t="str">
        <f t="shared" si="0"/>
        <v>05</v>
      </c>
      <c r="D24" s="46" t="s">
        <v>19</v>
      </c>
      <c r="E24" s="26" t="b">
        <f t="shared" si="2"/>
        <v>0</v>
      </c>
      <c r="F24" s="51" t="s">
        <v>50</v>
      </c>
      <c r="G24" s="56">
        <f>G25+G26</f>
        <v>261.2</v>
      </c>
    </row>
    <row r="25" spans="1:7" s="10" customFormat="1" ht="15">
      <c r="A25" s="27" t="s">
        <v>51</v>
      </c>
      <c r="B25" s="28" t="s">
        <v>15</v>
      </c>
      <c r="C25" s="43" t="str">
        <f t="shared" si="0"/>
        <v>05</v>
      </c>
      <c r="D25" s="44" t="str">
        <f t="shared" si="1"/>
        <v>01</v>
      </c>
      <c r="E25" s="29" t="b">
        <f t="shared" si="2"/>
        <v>0</v>
      </c>
      <c r="F25" s="50" t="s">
        <v>52</v>
      </c>
      <c r="G25" s="55">
        <v>-47.7</v>
      </c>
    </row>
    <row r="26" spans="1:7" s="10" customFormat="1" ht="15">
      <c r="A26" s="27" t="s">
        <v>53</v>
      </c>
      <c r="B26" s="28" t="s">
        <v>15</v>
      </c>
      <c r="C26" s="43" t="str">
        <f t="shared" si="0"/>
        <v>05</v>
      </c>
      <c r="D26" s="44" t="str">
        <f t="shared" si="1"/>
        <v>02</v>
      </c>
      <c r="E26" s="29" t="b">
        <f t="shared" si="2"/>
        <v>0</v>
      </c>
      <c r="F26" s="50" t="s">
        <v>54</v>
      </c>
      <c r="G26" s="55">
        <v>308.89999999999998</v>
      </c>
    </row>
    <row r="27" spans="1:7" s="18" customFormat="1" ht="14.25">
      <c r="A27" s="24" t="s">
        <v>55</v>
      </c>
      <c r="B27" s="25" t="s">
        <v>15</v>
      </c>
      <c r="C27" s="45" t="str">
        <f t="shared" si="0"/>
        <v>07</v>
      </c>
      <c r="D27" s="46" t="s">
        <v>19</v>
      </c>
      <c r="E27" s="26" t="b">
        <f t="shared" si="2"/>
        <v>0</v>
      </c>
      <c r="F27" s="51" t="s">
        <v>56</v>
      </c>
      <c r="G27" s="56">
        <f>G31+G28+G29+G30</f>
        <v>15789.2</v>
      </c>
    </row>
    <row r="28" spans="1:7" s="10" customFormat="1" ht="15">
      <c r="A28" s="27" t="s">
        <v>57</v>
      </c>
      <c r="B28" s="28" t="s">
        <v>15</v>
      </c>
      <c r="C28" s="43" t="str">
        <f t="shared" si="0"/>
        <v>07</v>
      </c>
      <c r="D28" s="44" t="str">
        <f t="shared" si="1"/>
        <v>01</v>
      </c>
      <c r="E28" s="29" t="b">
        <f t="shared" si="2"/>
        <v>0</v>
      </c>
      <c r="F28" s="50" t="s">
        <v>58</v>
      </c>
      <c r="G28" s="55">
        <v>3676.6</v>
      </c>
    </row>
    <row r="29" spans="1:7" s="10" customFormat="1" ht="15">
      <c r="A29" s="27" t="s">
        <v>59</v>
      </c>
      <c r="B29" s="28" t="s">
        <v>15</v>
      </c>
      <c r="C29" s="43" t="str">
        <f t="shared" si="0"/>
        <v>07</v>
      </c>
      <c r="D29" s="44" t="str">
        <f t="shared" si="1"/>
        <v>02</v>
      </c>
      <c r="E29" s="29" t="b">
        <f t="shared" si="2"/>
        <v>0</v>
      </c>
      <c r="F29" s="50" t="s">
        <v>60</v>
      </c>
      <c r="G29" s="55">
        <v>6704.1</v>
      </c>
    </row>
    <row r="30" spans="1:7" s="10" customFormat="1" ht="15">
      <c r="A30" s="27" t="s">
        <v>61</v>
      </c>
      <c r="B30" s="28" t="s">
        <v>15</v>
      </c>
      <c r="C30" s="43" t="str">
        <f t="shared" si="0"/>
        <v>07</v>
      </c>
      <c r="D30" s="44" t="str">
        <f t="shared" si="1"/>
        <v>07</v>
      </c>
      <c r="E30" s="29" t="b">
        <f t="shared" si="2"/>
        <v>0</v>
      </c>
      <c r="F30" s="50" t="s">
        <v>62</v>
      </c>
      <c r="G30" s="55">
        <v>148.5</v>
      </c>
    </row>
    <row r="31" spans="1:7" s="10" customFormat="1" ht="15">
      <c r="A31" s="27" t="s">
        <v>63</v>
      </c>
      <c r="B31" s="28" t="s">
        <v>15</v>
      </c>
      <c r="C31" s="43" t="str">
        <f t="shared" si="0"/>
        <v>07</v>
      </c>
      <c r="D31" s="44" t="str">
        <f t="shared" si="1"/>
        <v>09</v>
      </c>
      <c r="E31" s="29" t="b">
        <f t="shared" si="2"/>
        <v>0</v>
      </c>
      <c r="F31" s="50" t="s">
        <v>64</v>
      </c>
      <c r="G31" s="57">
        <v>5260</v>
      </c>
    </row>
    <row r="32" spans="1:7" s="18" customFormat="1" ht="14.25">
      <c r="A32" s="24" t="s">
        <v>65</v>
      </c>
      <c r="B32" s="25" t="s">
        <v>15</v>
      </c>
      <c r="C32" s="45" t="str">
        <f t="shared" si="0"/>
        <v>08</v>
      </c>
      <c r="D32" s="46" t="s">
        <v>19</v>
      </c>
      <c r="E32" s="26" t="b">
        <f t="shared" si="2"/>
        <v>0</v>
      </c>
      <c r="F32" s="51" t="s">
        <v>66</v>
      </c>
      <c r="G32" s="56">
        <f>G33+G34</f>
        <v>783.7</v>
      </c>
    </row>
    <row r="33" spans="1:7" s="10" customFormat="1" ht="15">
      <c r="A33" s="27" t="s">
        <v>67</v>
      </c>
      <c r="B33" s="28" t="s">
        <v>15</v>
      </c>
      <c r="C33" s="43" t="str">
        <f t="shared" si="0"/>
        <v>08</v>
      </c>
      <c r="D33" s="44" t="str">
        <f t="shared" si="1"/>
        <v>01</v>
      </c>
      <c r="E33" s="29" t="b">
        <f t="shared" si="2"/>
        <v>0</v>
      </c>
      <c r="F33" s="50" t="s">
        <v>68</v>
      </c>
      <c r="G33" s="55">
        <v>620</v>
      </c>
    </row>
    <row r="34" spans="1:7" s="10" customFormat="1" ht="26.25">
      <c r="A34" s="27" t="s">
        <v>69</v>
      </c>
      <c r="B34" s="28" t="s">
        <v>15</v>
      </c>
      <c r="C34" s="43" t="str">
        <f t="shared" si="0"/>
        <v>08</v>
      </c>
      <c r="D34" s="44" t="str">
        <f t="shared" si="1"/>
        <v>06</v>
      </c>
      <c r="E34" s="29" t="b">
        <f t="shared" si="2"/>
        <v>0</v>
      </c>
      <c r="F34" s="50" t="s">
        <v>70</v>
      </c>
      <c r="G34" s="55">
        <v>163.69999999999999</v>
      </c>
    </row>
    <row r="35" spans="1:7" s="18" customFormat="1" ht="14.25">
      <c r="A35" s="24" t="s">
        <v>71</v>
      </c>
      <c r="B35" s="25" t="s">
        <v>15</v>
      </c>
      <c r="C35" s="45" t="str">
        <f t="shared" si="0"/>
        <v>09</v>
      </c>
      <c r="D35" s="46" t="s">
        <v>19</v>
      </c>
      <c r="E35" s="26" t="b">
        <f t="shared" si="2"/>
        <v>0</v>
      </c>
      <c r="F35" s="51" t="s">
        <v>72</v>
      </c>
      <c r="G35" s="56">
        <f>G36+G37+G38+G39+G40+G41</f>
        <v>4492.4000000000005</v>
      </c>
    </row>
    <row r="36" spans="1:7" s="10" customFormat="1" ht="15">
      <c r="A36" s="27" t="s">
        <v>73</v>
      </c>
      <c r="B36" s="28" t="s">
        <v>15</v>
      </c>
      <c r="C36" s="43" t="str">
        <f t="shared" si="0"/>
        <v>09</v>
      </c>
      <c r="D36" s="44" t="str">
        <f t="shared" si="1"/>
        <v>01</v>
      </c>
      <c r="E36" s="29" t="b">
        <f t="shared" si="2"/>
        <v>0</v>
      </c>
      <c r="F36" s="50" t="s">
        <v>74</v>
      </c>
      <c r="G36" s="55">
        <v>664.5</v>
      </c>
    </row>
    <row r="37" spans="1:7" s="10" customFormat="1" ht="15">
      <c r="A37" s="27" t="s">
        <v>75</v>
      </c>
      <c r="B37" s="28" t="s">
        <v>15</v>
      </c>
      <c r="C37" s="43" t="str">
        <f t="shared" si="0"/>
        <v>09</v>
      </c>
      <c r="D37" s="44" t="str">
        <f t="shared" si="1"/>
        <v>02</v>
      </c>
      <c r="E37" s="29" t="b">
        <f t="shared" si="2"/>
        <v>0</v>
      </c>
      <c r="F37" s="50" t="s">
        <v>76</v>
      </c>
      <c r="G37" s="55">
        <v>1469.8</v>
      </c>
    </row>
    <row r="38" spans="1:7" s="10" customFormat="1" ht="15">
      <c r="A38" s="27" t="s">
        <v>77</v>
      </c>
      <c r="B38" s="28" t="s">
        <v>15</v>
      </c>
      <c r="C38" s="43" t="str">
        <f t="shared" si="0"/>
        <v>09</v>
      </c>
      <c r="D38" s="44" t="str">
        <f t="shared" si="1"/>
        <v>03</v>
      </c>
      <c r="E38" s="29" t="b">
        <f t="shared" si="2"/>
        <v>0</v>
      </c>
      <c r="F38" s="50" t="s">
        <v>78</v>
      </c>
      <c r="G38" s="55">
        <v>2.2999999999999998</v>
      </c>
    </row>
    <row r="39" spans="1:7" s="10" customFormat="1" ht="15">
      <c r="A39" s="27" t="s">
        <v>79</v>
      </c>
      <c r="B39" s="28" t="s">
        <v>15</v>
      </c>
      <c r="C39" s="43" t="str">
        <f t="shared" si="0"/>
        <v>09</v>
      </c>
      <c r="D39" s="44" t="str">
        <f t="shared" si="1"/>
        <v>04</v>
      </c>
      <c r="E39" s="29" t="b">
        <f t="shared" si="2"/>
        <v>0</v>
      </c>
      <c r="F39" s="50" t="s">
        <v>80</v>
      </c>
      <c r="G39" s="55">
        <v>286</v>
      </c>
    </row>
    <row r="40" spans="1:7" s="10" customFormat="1" ht="15">
      <c r="A40" s="27" t="s">
        <v>81</v>
      </c>
      <c r="B40" s="28" t="s">
        <v>15</v>
      </c>
      <c r="C40" s="43" t="str">
        <f t="shared" si="0"/>
        <v>09</v>
      </c>
      <c r="D40" s="44" t="str">
        <f t="shared" si="1"/>
        <v>08</v>
      </c>
      <c r="E40" s="29" t="b">
        <f t="shared" si="2"/>
        <v>0</v>
      </c>
      <c r="F40" s="50" t="s">
        <v>82</v>
      </c>
      <c r="G40" s="55">
        <v>0</v>
      </c>
    </row>
    <row r="41" spans="1:7" s="10" customFormat="1" ht="26.25">
      <c r="A41" s="27" t="s">
        <v>83</v>
      </c>
      <c r="B41" s="28" t="s">
        <v>15</v>
      </c>
      <c r="C41" s="43" t="str">
        <f t="shared" si="0"/>
        <v>09</v>
      </c>
      <c r="D41" s="44" t="str">
        <f t="shared" si="1"/>
        <v>10</v>
      </c>
      <c r="E41" s="29" t="b">
        <f t="shared" si="2"/>
        <v>0</v>
      </c>
      <c r="F41" s="50" t="s">
        <v>84</v>
      </c>
      <c r="G41" s="55">
        <v>2069.8000000000002</v>
      </c>
    </row>
    <row r="42" spans="1:7" s="18" customFormat="1" ht="14.25">
      <c r="A42" s="24" t="s">
        <v>85</v>
      </c>
      <c r="B42" s="25" t="s">
        <v>15</v>
      </c>
      <c r="C42" s="45" t="str">
        <f t="shared" si="0"/>
        <v>10</v>
      </c>
      <c r="D42" s="46" t="s">
        <v>19</v>
      </c>
      <c r="E42" s="26" t="b">
        <f t="shared" si="2"/>
        <v>0</v>
      </c>
      <c r="F42" s="51" t="s">
        <v>86</v>
      </c>
      <c r="G42" s="56">
        <f>G43+G44+G45+G46+G47</f>
        <v>1751.1</v>
      </c>
    </row>
    <row r="43" spans="1:7" s="10" customFormat="1" ht="15">
      <c r="A43" s="27" t="s">
        <v>87</v>
      </c>
      <c r="B43" s="28" t="s">
        <v>15</v>
      </c>
      <c r="C43" s="43" t="str">
        <f t="shared" si="0"/>
        <v>10</v>
      </c>
      <c r="D43" s="44" t="str">
        <f t="shared" si="1"/>
        <v>01</v>
      </c>
      <c r="E43" s="29" t="b">
        <f t="shared" si="2"/>
        <v>0</v>
      </c>
      <c r="F43" s="50" t="s">
        <v>88</v>
      </c>
      <c r="G43" s="55">
        <v>-1.9</v>
      </c>
    </row>
    <row r="44" spans="1:7" s="10" customFormat="1" ht="15">
      <c r="A44" s="27" t="s">
        <v>89</v>
      </c>
      <c r="B44" s="28" t="s">
        <v>15</v>
      </c>
      <c r="C44" s="43" t="str">
        <f t="shared" si="0"/>
        <v>10</v>
      </c>
      <c r="D44" s="44" t="str">
        <f t="shared" si="1"/>
        <v>02</v>
      </c>
      <c r="E44" s="29" t="b">
        <f t="shared" si="2"/>
        <v>0</v>
      </c>
      <c r="F44" s="50" t="s">
        <v>90</v>
      </c>
      <c r="G44" s="55">
        <v>151</v>
      </c>
    </row>
    <row r="45" spans="1:7" s="10" customFormat="1" ht="15">
      <c r="A45" s="27" t="s">
        <v>91</v>
      </c>
      <c r="B45" s="28" t="s">
        <v>15</v>
      </c>
      <c r="C45" s="43" t="str">
        <f t="shared" si="0"/>
        <v>10</v>
      </c>
      <c r="D45" s="44" t="str">
        <f t="shared" si="1"/>
        <v>03</v>
      </c>
      <c r="E45" s="29" t="b">
        <f t="shared" si="2"/>
        <v>0</v>
      </c>
      <c r="F45" s="50" t="s">
        <v>92</v>
      </c>
      <c r="G45" s="55">
        <v>1451.1</v>
      </c>
    </row>
    <row r="46" spans="1:7" s="10" customFormat="1" ht="15">
      <c r="A46" s="27" t="s">
        <v>93</v>
      </c>
      <c r="B46" s="28" t="s">
        <v>15</v>
      </c>
      <c r="C46" s="43" t="str">
        <f t="shared" si="0"/>
        <v>10</v>
      </c>
      <c r="D46" s="44" t="str">
        <f t="shared" si="1"/>
        <v>04</v>
      </c>
      <c r="E46" s="29" t="b">
        <f t="shared" si="2"/>
        <v>0</v>
      </c>
      <c r="F46" s="50" t="s">
        <v>94</v>
      </c>
      <c r="G46" s="55">
        <v>150.9</v>
      </c>
    </row>
    <row r="47" spans="1:7" s="10" customFormat="1" ht="15">
      <c r="A47" s="27" t="s">
        <v>95</v>
      </c>
      <c r="B47" s="28" t="s">
        <v>15</v>
      </c>
      <c r="C47" s="43" t="str">
        <f t="shared" si="0"/>
        <v>10</v>
      </c>
      <c r="D47" s="44" t="str">
        <f t="shared" si="1"/>
        <v>06</v>
      </c>
      <c r="E47" s="29" t="b">
        <f t="shared" si="2"/>
        <v>0</v>
      </c>
      <c r="F47" s="50" t="s">
        <v>96</v>
      </c>
      <c r="G47" s="55">
        <v>0</v>
      </c>
    </row>
    <row r="48" spans="1:7" s="18" customFormat="1" ht="14.25">
      <c r="A48" s="24" t="s">
        <v>97</v>
      </c>
      <c r="B48" s="25" t="s">
        <v>15</v>
      </c>
      <c r="C48" s="45" t="str">
        <f t="shared" si="0"/>
        <v>11</v>
      </c>
      <c r="D48" s="46" t="s">
        <v>19</v>
      </c>
      <c r="E48" s="26" t="b">
        <f t="shared" si="2"/>
        <v>0</v>
      </c>
      <c r="F48" s="51" t="s">
        <v>98</v>
      </c>
      <c r="G48" s="56">
        <f>G49+G50+G51+G52</f>
        <v>-845.5</v>
      </c>
    </row>
    <row r="49" spans="1:7" s="10" customFormat="1" ht="26.25">
      <c r="A49" s="27" t="s">
        <v>99</v>
      </c>
      <c r="B49" s="28" t="s">
        <v>15</v>
      </c>
      <c r="C49" s="43" t="str">
        <f t="shared" si="0"/>
        <v>11</v>
      </c>
      <c r="D49" s="44" t="str">
        <f t="shared" si="1"/>
        <v>01</v>
      </c>
      <c r="E49" s="29" t="b">
        <f t="shared" si="2"/>
        <v>0</v>
      </c>
      <c r="F49" s="50" t="s">
        <v>100</v>
      </c>
      <c r="G49" s="55">
        <v>-860.5</v>
      </c>
    </row>
    <row r="50" spans="1:7" s="10" customFormat="1" ht="26.25">
      <c r="A50" s="27" t="s">
        <v>101</v>
      </c>
      <c r="B50" s="28" t="s">
        <v>15</v>
      </c>
      <c r="C50" s="43" t="str">
        <f t="shared" si="0"/>
        <v>11</v>
      </c>
      <c r="D50" s="44" t="str">
        <f t="shared" si="1"/>
        <v>02</v>
      </c>
      <c r="E50" s="29" t="b">
        <f t="shared" si="2"/>
        <v>0</v>
      </c>
      <c r="F50" s="50" t="s">
        <v>102</v>
      </c>
      <c r="G50" s="55">
        <v>0</v>
      </c>
    </row>
    <row r="51" spans="1:7" s="10" customFormat="1" ht="26.25">
      <c r="A51" s="27" t="s">
        <v>103</v>
      </c>
      <c r="B51" s="28" t="s">
        <v>15</v>
      </c>
      <c r="C51" s="43" t="str">
        <f t="shared" si="0"/>
        <v>11</v>
      </c>
      <c r="D51" s="44" t="str">
        <f t="shared" si="1"/>
        <v>03</v>
      </c>
      <c r="E51" s="29" t="b">
        <f t="shared" si="2"/>
        <v>0</v>
      </c>
      <c r="F51" s="50" t="s">
        <v>104</v>
      </c>
      <c r="G51" s="55">
        <v>0</v>
      </c>
    </row>
    <row r="52" spans="1:7" s="10" customFormat="1" ht="15">
      <c r="A52" s="27" t="s">
        <v>105</v>
      </c>
      <c r="B52" s="28" t="s">
        <v>15</v>
      </c>
      <c r="C52" s="43" t="str">
        <f t="shared" si="0"/>
        <v>11</v>
      </c>
      <c r="D52" s="44" t="str">
        <f t="shared" si="1"/>
        <v>04</v>
      </c>
      <c r="E52" s="29" t="b">
        <f t="shared" si="2"/>
        <v>0</v>
      </c>
      <c r="F52" s="50" t="s">
        <v>106</v>
      </c>
      <c r="G52" s="55">
        <v>15</v>
      </c>
    </row>
    <row r="53" spans="1:7" s="3" customFormat="1">
      <c r="A53" s="1"/>
      <c r="B53" s="1"/>
      <c r="C53" s="47"/>
      <c r="D53" s="48"/>
      <c r="E53" s="30"/>
      <c r="F53" s="52" t="s">
        <v>107</v>
      </c>
      <c r="G53" s="58">
        <f>G8</f>
        <v>24302.400000000001</v>
      </c>
    </row>
  </sheetData>
  <mergeCells count="4">
    <mergeCell ref="D1:G1"/>
    <mergeCell ref="D2:G2"/>
    <mergeCell ref="D3:G3"/>
    <mergeCell ref="E5:F5"/>
  </mergeCells>
  <pageMargins left="1.299212598425197" right="0.31496062992125984" top="0.15748031496062992" bottom="0.15748031496062992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2011-01-12T13:30:40Z</cp:lastPrinted>
  <dcterms:created xsi:type="dcterms:W3CDTF">2010-11-23T10:49:28Z</dcterms:created>
  <dcterms:modified xsi:type="dcterms:W3CDTF">2011-01-12T13:33:01Z</dcterms:modified>
</cp:coreProperties>
</file>